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PU\DSCR.O-0\Libre\aa Outils Excel maison\Recueil stat annuel\2019\Bilan provisoire 2019 janvier 2020\"/>
    </mc:Choice>
  </mc:AlternateContent>
  <bookViews>
    <workbookView xWindow="0" yWindow="0" windowWidth="28800" windowHeight="11700" tabRatio="923" activeTab="1"/>
  </bookViews>
  <sheets>
    <sheet name="Lisez-moi  -))" sheetId="5" r:id="rId1"/>
    <sheet name="Accidents corporels" sheetId="1" r:id="rId2"/>
    <sheet name="Tués mois" sheetId="2" r:id="rId3"/>
    <sheet name="Total blessés mois" sheetId="6" r:id="rId4"/>
    <sheet name="ATBH 2000-2019" sheetId="7" r:id="rId5"/>
    <sheet name="Tués classe-âge metro" sheetId="8" r:id="rId6"/>
    <sheet name="Tués cat-usagers métro" sheetId="9" r:id="rId7"/>
    <sheet name="Tués classe-âge DOM" sheetId="10" r:id="rId8"/>
  </sheets>
  <definedNames>
    <definedName name="_xlnm.Print_Area" localSheetId="3">'Total blessés mois'!$B$4:$P$50</definedName>
    <definedName name="_xlnm.Print_Area" localSheetId="6" xml:space="preserve">    'Tués cat-usagers métro'!$B$4:$M$55</definedName>
    <definedName name="_xlnm.Print_Area" localSheetId="5">'Tués classe-âge metro'!$B$4:$L$55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0" l="1"/>
  <c r="D55" i="9" l="1"/>
  <c r="E55" i="9"/>
  <c r="F55" i="9"/>
  <c r="G55" i="9"/>
  <c r="H55" i="9"/>
  <c r="I55" i="9"/>
  <c r="J55" i="9"/>
  <c r="K55" i="9"/>
  <c r="L55" i="9"/>
  <c r="C55" i="9"/>
  <c r="J21" i="10"/>
  <c r="I21" i="10"/>
  <c r="H21" i="10"/>
  <c r="G21" i="10"/>
  <c r="F21" i="10"/>
  <c r="E21" i="10"/>
  <c r="D21" i="10"/>
  <c r="K20" i="10"/>
  <c r="L54" i="9"/>
  <c r="D55" i="8"/>
  <c r="J55" i="8"/>
  <c r="I55" i="8"/>
  <c r="H55" i="8"/>
  <c r="F55" i="8"/>
  <c r="E55" i="8"/>
  <c r="K54" i="8"/>
  <c r="G48" i="7" l="1"/>
  <c r="D48" i="7"/>
  <c r="G25" i="7" l="1"/>
  <c r="D25" i="7"/>
  <c r="O54" i="6"/>
  <c r="O54" i="2"/>
  <c r="O54" i="1"/>
  <c r="K25" i="7" l="1"/>
  <c r="K53" i="9" l="1"/>
  <c r="G53" i="8" l="1"/>
  <c r="G55" i="8" s="1"/>
  <c r="K53" i="8" l="1"/>
  <c r="K55" i="8" s="1"/>
  <c r="O53" i="6"/>
  <c r="P54" i="6" s="1"/>
  <c r="O53" i="2"/>
  <c r="P54" i="2" s="1"/>
  <c r="O53" i="1" l="1"/>
  <c r="P54" i="1" s="1"/>
  <c r="K19" i="10" l="1"/>
  <c r="L53" i="9"/>
  <c r="K48" i="7"/>
  <c r="G47" i="7"/>
  <c r="D47" i="7"/>
  <c r="G24" i="7"/>
  <c r="D24" i="7"/>
  <c r="K24" i="7"/>
  <c r="L5" i="9" l="1"/>
  <c r="L18" i="9"/>
  <c r="J46" i="7" l="1"/>
  <c r="K47" i="7" s="1"/>
  <c r="J45" i="7"/>
  <c r="J44" i="7"/>
  <c r="J43" i="7"/>
  <c r="J42" i="7"/>
  <c r="J41" i="7"/>
  <c r="J40" i="7"/>
  <c r="J39" i="7"/>
  <c r="J38" i="7"/>
  <c r="J37" i="7"/>
  <c r="J36" i="7"/>
  <c r="J35" i="7"/>
  <c r="J34" i="7"/>
  <c r="O5" i="1" l="1"/>
  <c r="O6" i="2"/>
  <c r="O5" i="2"/>
  <c r="G46" i="7" l="1"/>
  <c r="G45" i="7"/>
  <c r="G44" i="7"/>
  <c r="G43" i="7"/>
  <c r="G42" i="7"/>
  <c r="G41" i="7"/>
  <c r="G40" i="7"/>
  <c r="G39" i="7"/>
  <c r="G38" i="7"/>
  <c r="G37" i="7"/>
  <c r="G36" i="7"/>
  <c r="G35" i="7"/>
  <c r="D46" i="7"/>
  <c r="D45" i="7"/>
  <c r="D44" i="7"/>
  <c r="D43" i="7"/>
  <c r="D42" i="7"/>
  <c r="D41" i="7"/>
  <c r="D40" i="7"/>
  <c r="D39" i="7"/>
  <c r="D38" i="7"/>
  <c r="D37" i="7"/>
  <c r="D36" i="7"/>
  <c r="D35" i="7"/>
  <c r="K46" i="7"/>
  <c r="K44" i="7"/>
  <c r="K43" i="7"/>
  <c r="K42" i="7"/>
  <c r="K41" i="7"/>
  <c r="K40" i="7"/>
  <c r="K39" i="7"/>
  <c r="K38" i="7"/>
  <c r="K37" i="7"/>
  <c r="K36" i="7"/>
  <c r="K35" i="7"/>
  <c r="K45" i="7" l="1"/>
  <c r="K18" i="10"/>
  <c r="K17" i="10"/>
  <c r="P41" i="2" l="1"/>
  <c r="P42" i="2"/>
  <c r="P43" i="2"/>
  <c r="P44" i="2"/>
  <c r="P45" i="2"/>
  <c r="P46" i="2"/>
  <c r="P47" i="2"/>
  <c r="P48" i="2"/>
  <c r="P49" i="2"/>
  <c r="P5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6" i="2" l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K12" i="8" l="1"/>
  <c r="K11" i="8"/>
  <c r="K10" i="8"/>
  <c r="K9" i="8"/>
  <c r="K8" i="8"/>
  <c r="K7" i="8"/>
  <c r="K6" i="8"/>
  <c r="K5" i="8"/>
  <c r="P13" i="6" l="1"/>
  <c r="L52" i="9" l="1"/>
  <c r="K52" i="8" l="1"/>
  <c r="G23" i="7"/>
  <c r="D23" i="7"/>
  <c r="P51" i="6"/>
  <c r="P50" i="6"/>
  <c r="O52" i="6"/>
  <c r="O52" i="2"/>
  <c r="P53" i="2" s="1"/>
  <c r="O52" i="1"/>
  <c r="P53" i="1" l="1"/>
  <c r="P52" i="6"/>
  <c r="P53" i="6"/>
  <c r="P12" i="6"/>
  <c r="P11" i="6"/>
  <c r="P10" i="6"/>
  <c r="P9" i="6"/>
  <c r="P8" i="6"/>
  <c r="P7" i="6"/>
  <c r="P6" i="6"/>
  <c r="K16" i="10" l="1"/>
  <c r="J51" i="9"/>
  <c r="I51" i="9"/>
  <c r="L50" i="9"/>
  <c r="L13" i="9"/>
  <c r="K24" i="8"/>
  <c r="K23" i="8"/>
  <c r="K22" i="8"/>
  <c r="K21" i="8"/>
  <c r="K20" i="8"/>
  <c r="K19" i="8"/>
  <c r="K18" i="8"/>
  <c r="K17" i="8"/>
  <c r="K16" i="8"/>
  <c r="K15" i="8"/>
  <c r="K14" i="8"/>
  <c r="K13" i="8"/>
  <c r="D22" i="7"/>
  <c r="G22" i="7"/>
  <c r="J22" i="7"/>
  <c r="K22" i="7" l="1"/>
  <c r="K23" i="7"/>
  <c r="L51" i="9"/>
  <c r="O51" i="2" l="1"/>
  <c r="O51" i="1"/>
  <c r="P51" i="1" l="1"/>
  <c r="P52" i="1"/>
  <c r="P51" i="2"/>
  <c r="P52" i="2"/>
</calcChain>
</file>

<file path=xl/sharedStrings.xml><?xml version="1.0" encoding="utf-8"?>
<sst xmlns="http://schemas.openxmlformats.org/spreadsheetml/2006/main" count="262" uniqueCount="111">
  <si>
    <t>Les séries longues du BAAC, métropole</t>
  </si>
  <si>
    <t>Année</t>
  </si>
  <si>
    <t>Janv.</t>
  </si>
  <si>
    <t>Mars</t>
  </si>
  <si>
    <t>Mai</t>
  </si>
  <si>
    <t>Juin</t>
  </si>
  <si>
    <t>Août</t>
  </si>
  <si>
    <t>Sept</t>
  </si>
  <si>
    <t>Total</t>
  </si>
  <si>
    <t>Évol.
en %</t>
  </si>
  <si>
    <t>-</t>
  </si>
  <si>
    <t>2016</t>
  </si>
  <si>
    <t>2017</t>
  </si>
  <si>
    <t>Personnes décédées sur le coup 
ou dans les 30 jours  après l'accident</t>
  </si>
  <si>
    <t>Personnes décédées sur le coup ou dans les 6 jours après l'accident</t>
  </si>
  <si>
    <t>Accidents corporels</t>
  </si>
  <si>
    <t>dont accidents mortels</t>
  </si>
  <si>
    <t>Personnes tuées à ? jours</t>
  </si>
  <si>
    <t xml:space="preserve">Blessés Hospitalisés plus de ? jours </t>
  </si>
  <si>
    <t>Blessés légers ancienne définition</t>
  </si>
  <si>
    <t>Total blessés</t>
  </si>
  <si>
    <t>Nombre</t>
  </si>
  <si>
    <t>Évolution en %</t>
  </si>
  <si>
    <t>nd</t>
  </si>
  <si>
    <t>à 3 jours</t>
  </si>
  <si>
    <t xml:space="preserve"> '+de 3jours</t>
  </si>
  <si>
    <t>à 6 jours</t>
  </si>
  <si>
    <t xml:space="preserve"> '+de 6jours</t>
  </si>
  <si>
    <t>accidends mortels indisponibles avant l'année 1990</t>
  </si>
  <si>
    <t>2004*</t>
  </si>
  <si>
    <t>2003*</t>
  </si>
  <si>
    <t>2002*</t>
  </si>
  <si>
    <t>2001*</t>
  </si>
  <si>
    <t>-2.7%</t>
  </si>
  <si>
    <t>2000*</t>
  </si>
  <si>
    <t>Blessés légers</t>
  </si>
  <si>
    <t>Blessés Hospitalisés plus de 24h</t>
  </si>
  <si>
    <t>Personnes tuées à 30 jours</t>
  </si>
  <si>
    <t>Accidentalité par classe d’âge, métropole</t>
  </si>
  <si>
    <t>0-14 ans</t>
  </si>
  <si>
    <t>15-17 ans</t>
  </si>
  <si>
    <t>18-24 ans</t>
  </si>
  <si>
    <t>25-44 ans</t>
  </si>
  <si>
    <t>45-64 ans</t>
  </si>
  <si>
    <t>65-74 ans</t>
  </si>
  <si>
    <t>75 ans et +</t>
  </si>
  <si>
    <t>Piéton</t>
  </si>
  <si>
    <t>Vélo</t>
  </si>
  <si>
    <t>Cyclo</t>
  </si>
  <si>
    <t>Moto</t>
  </si>
  <si>
    <t>VT</t>
  </si>
  <si>
    <t>VU</t>
  </si>
  <si>
    <t>PL</t>
  </si>
  <si>
    <t>TC</t>
  </si>
  <si>
    <t>Ensemble</t>
  </si>
  <si>
    <t>Autre</t>
  </si>
  <si>
    <t>Accidentalité par classe d’âge, départements d'Outre-mer</t>
  </si>
  <si>
    <t>Age ind.</t>
  </si>
  <si>
    <t xml:space="preserve">25-44 ans </t>
  </si>
  <si>
    <t xml:space="preserve">45-64 ans </t>
  </si>
  <si>
    <t>2015</t>
  </si>
  <si>
    <t>1954 à 1966</t>
  </si>
  <si>
    <t>1967-2004</t>
  </si>
  <si>
    <t>depuis 2005</t>
  </si>
  <si>
    <t>à 30 jours</t>
  </si>
  <si>
    <t xml:space="preserve"> '+de 24 heures</t>
  </si>
  <si>
    <t>Accidentalité par classe d'âge, métropole</t>
  </si>
  <si>
    <t>3 341</t>
  </si>
  <si>
    <t>2 666</t>
  </si>
  <si>
    <t>8 100</t>
  </si>
  <si>
    <t>3 180</t>
  </si>
  <si>
    <t>2 647</t>
  </si>
  <si>
    <t>8 627</t>
  </si>
  <si>
    <t>2 914</t>
  </si>
  <si>
    <t>2 526</t>
  </si>
  <si>
    <t>7 916</t>
  </si>
  <si>
    <t>2 690</t>
  </si>
  <si>
    <t>2 319</t>
  </si>
  <si>
    <t>6 373</t>
  </si>
  <si>
    <t>2 517</t>
  </si>
  <si>
    <t>2 131</t>
  </si>
  <si>
    <t>6 431</t>
  </si>
  <si>
    <t>2 463</t>
  </si>
  <si>
    <t>2 079</t>
  </si>
  <si>
    <t>7 014</t>
  </si>
  <si>
    <t>2 371</t>
  </si>
  <si>
    <t>1 735</t>
  </si>
  <si>
    <t>6 780</t>
  </si>
  <si>
    <t>Source : ONISR, fichier des accidents - BAAC 2018</t>
  </si>
  <si>
    <t>2019*</t>
  </si>
  <si>
    <t>* données provisoires</t>
  </si>
  <si>
    <t>Accidents corporels en métropole, 1970-2019 (données brutes)</t>
  </si>
  <si>
    <t>Personnes tuées en métropole, 1970-2019 (données brutes)</t>
  </si>
  <si>
    <t>Total blessés en métropole de 1970-2019 (données brutes)</t>
  </si>
  <si>
    <t>Accidentalité en France métropolitaine, 2000-2019</t>
  </si>
  <si>
    <t>Accidentalité dans les départements d'outre-mer, 2005-2019</t>
  </si>
  <si>
    <t>Personnes tuées 1970-2019 (données brutes)</t>
  </si>
  <si>
    <t>Var 2019/2018</t>
  </si>
  <si>
    <t>Personnes tuées 2005-2019</t>
  </si>
  <si>
    <t>Oct.</t>
  </si>
  <si>
    <t>Nov.</t>
  </si>
  <si>
    <t>Févr.</t>
  </si>
  <si>
    <t>Avr.</t>
  </si>
  <si>
    <t>Juil.</t>
  </si>
  <si>
    <t>Déc.</t>
  </si>
  <si>
    <t>Sept.</t>
  </si>
  <si>
    <t>* estimation du nombre de personnes tuées à 30 jours à partir du nombre des personnes tuées à 6 jours, par application du coefficient majorateur de 1,069 pour les années 2000 à 2004, et déduction correspondante du nombre de blessés.</t>
  </si>
  <si>
    <t>Les séries longues du BAAC</t>
  </si>
  <si>
    <t>Source :  ONISR, fichier national des accidents corporels enregistrés par les Forces de l'ordre et archives du Cerema Nord-Picardie</t>
  </si>
  <si>
    <t>2019* : résultats quasi-définitifs à partir du BAAC et des remontées rapides</t>
  </si>
  <si>
    <t>2019* données quasi-définitives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</si>
</sst>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color indexed="55"/>
      <name val="Arial"/>
      <family val="2"/>
    </font>
    <font>
      <b/>
      <sz val="12"/>
      <name val="Times New Roman"/>
      <family val="1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808080"/>
      <name val="Arial"/>
      <family val="2"/>
    </font>
    <font>
      <b/>
      <sz val="12"/>
      <color rgb="FF808080"/>
      <name val="Arial"/>
      <family val="2"/>
    </font>
    <font>
      <b/>
      <sz val="8"/>
      <color rgb="FF808080"/>
      <name val="Arial"/>
      <family val="2"/>
    </font>
    <font>
      <b/>
      <sz val="11"/>
      <color rgb="FF80808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61"/>
      </bottom>
      <diagonal/>
    </border>
    <border>
      <left style="thin">
        <color indexed="23"/>
      </left>
      <right style="thin">
        <color indexed="23"/>
      </right>
      <top style="thick">
        <color indexed="6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3"/>
      </left>
      <right/>
      <top style="thick">
        <color indexed="6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ck">
        <color indexed="61"/>
      </top>
      <bottom/>
      <diagonal/>
    </border>
    <border>
      <left/>
      <right style="thin">
        <color indexed="23"/>
      </right>
      <top/>
      <bottom style="thick">
        <color indexed="61"/>
      </bottom>
      <diagonal/>
    </border>
    <border>
      <left style="thin">
        <color indexed="23"/>
      </left>
      <right style="thin">
        <color indexed="23"/>
      </right>
      <top/>
      <bottom style="thick">
        <color indexed="61"/>
      </bottom>
      <diagonal/>
    </border>
    <border>
      <left style="thin">
        <color theme="1" tint="0.499984740745262"/>
      </left>
      <right/>
      <top/>
      <bottom style="thick">
        <color indexed="6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ck">
        <color indexed="61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0" tint="-0.24994659260841701"/>
      </right>
      <top/>
      <bottom style="thick">
        <color theme="4" tint="-0.24994659260841701"/>
      </bottom>
      <diagonal/>
    </border>
    <border>
      <left style="thin">
        <color indexed="23"/>
      </left>
      <right style="thin">
        <color indexed="23"/>
      </right>
      <top/>
      <bottom style="thick">
        <color theme="4" tint="-0.24994659260841701"/>
      </bottom>
      <diagonal/>
    </border>
    <border>
      <left style="thin">
        <color indexed="23"/>
      </left>
      <right/>
      <top/>
      <bottom style="thick">
        <color theme="4" tint="-0.24994659260841701"/>
      </bottom>
      <diagonal/>
    </border>
    <border>
      <left style="thin">
        <color theme="0" tint="-0.34998626667073579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 tint="-0.24994659260841701"/>
      </top>
      <bottom/>
      <diagonal/>
    </border>
  </borders>
  <cellStyleXfs count="44">
    <xf numFmtId="0" fontId="0" fillId="0" borderId="0"/>
    <xf numFmtId="0" fontId="16" fillId="0" borderId="0"/>
    <xf numFmtId="0" fontId="8" fillId="0" borderId="0"/>
    <xf numFmtId="0" fontId="31" fillId="0" borderId="0" applyNumberFormat="0" applyFill="0" applyBorder="0" applyAlignment="0" applyProtection="0"/>
    <xf numFmtId="0" fontId="32" fillId="0" borderId="30" applyNumberFormat="0" applyFill="0" applyAlignment="0" applyProtection="0"/>
    <xf numFmtId="0" fontId="33" fillId="0" borderId="31" applyNumberFormat="0" applyFill="0" applyAlignment="0" applyProtection="0"/>
    <xf numFmtId="0" fontId="34" fillId="0" borderId="32" applyNumberFormat="0" applyFill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33" applyNumberFormat="0" applyAlignment="0" applyProtection="0"/>
    <xf numFmtId="0" fontId="39" fillId="13" borderId="34" applyNumberFormat="0" applyAlignment="0" applyProtection="0"/>
    <xf numFmtId="0" fontId="40" fillId="13" borderId="33" applyNumberFormat="0" applyAlignment="0" applyProtection="0"/>
    <xf numFmtId="0" fontId="41" fillId="0" borderId="35" applyNumberFormat="0" applyFill="0" applyAlignment="0" applyProtection="0"/>
    <xf numFmtId="0" fontId="42" fillId="14" borderId="36" applyNumberFormat="0" applyAlignment="0" applyProtection="0"/>
    <xf numFmtId="0" fontId="1" fillId="0" borderId="0" applyNumberFormat="0" applyFill="0" applyBorder="0" applyAlignment="0" applyProtection="0"/>
    <xf numFmtId="0" fontId="30" fillId="15" borderId="37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38" applyNumberFormat="0" applyFill="0" applyAlignment="0" applyProtection="0"/>
    <xf numFmtId="0" fontId="45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45" fillId="39" borderId="0" applyNumberFormat="0" applyBorder="0" applyAlignment="0" applyProtection="0"/>
  </cellStyleXfs>
  <cellXfs count="186">
    <xf numFmtId="0" fontId="0" fillId="0" borderId="0" xfId="0"/>
    <xf numFmtId="49" fontId="2" fillId="0" borderId="0" xfId="0" applyNumberFormat="1" applyFon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/>
    <xf numFmtId="0" fontId="1" fillId="0" borderId="0" xfId="0" applyFont="1" applyBorder="1"/>
    <xf numFmtId="0" fontId="1" fillId="0" borderId="0" xfId="0" applyFont="1"/>
    <xf numFmtId="0" fontId="10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3" fontId="13" fillId="5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3" fontId="14" fillId="5" borderId="13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0" xfId="1"/>
    <xf numFmtId="0" fontId="16" fillId="0" borderId="0" xfId="1" applyBorder="1"/>
    <xf numFmtId="3" fontId="16" fillId="0" borderId="0" xfId="1" applyNumberFormat="1"/>
    <xf numFmtId="0" fontId="17" fillId="0" borderId="0" xfId="1" applyFont="1"/>
    <xf numFmtId="165" fontId="16" fillId="0" borderId="0" xfId="1" applyNumberFormat="1"/>
    <xf numFmtId="0" fontId="2" fillId="0" borderId="0" xfId="1" applyFont="1"/>
    <xf numFmtId="3" fontId="5" fillId="3" borderId="6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6" fontId="5" fillId="3" borderId="7" xfId="1" applyNumberFormat="1" applyFont="1" applyFill="1" applyBorder="1" applyAlignment="1">
      <alignment horizontal="center" vertical="center" wrapText="1"/>
    </xf>
    <xf numFmtId="166" fontId="5" fillId="3" borderId="6" xfId="1" applyNumberFormat="1" applyFont="1" applyFill="1" applyBorder="1" applyAlignment="1">
      <alignment horizontal="center" vertical="center" wrapText="1"/>
    </xf>
    <xf numFmtId="0" fontId="8" fillId="0" borderId="0" xfId="1" applyFont="1"/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9" fillId="0" borderId="0" xfId="1" applyFont="1"/>
    <xf numFmtId="0" fontId="19" fillId="0" borderId="0" xfId="1" applyFont="1" applyAlignment="1">
      <alignment horizontal="center" vertical="center"/>
    </xf>
    <xf numFmtId="0" fontId="9" fillId="0" borderId="0" xfId="1" applyFont="1" applyBorder="1"/>
    <xf numFmtId="0" fontId="16" fillId="0" borderId="0" xfId="1" applyFill="1"/>
    <xf numFmtId="0" fontId="16" fillId="0" borderId="0" xfId="1" applyFill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Border="1"/>
    <xf numFmtId="0" fontId="8" fillId="0" borderId="0" xfId="1" applyFont="1" applyFill="1" applyAlignment="1">
      <alignment horizontal="center" vertical="center"/>
    </xf>
    <xf numFmtId="3" fontId="5" fillId="3" borderId="7" xfId="1" applyNumberFormat="1" applyFont="1" applyFill="1" applyBorder="1" applyAlignment="1">
      <alignment horizontal="center" vertical="center" wrapText="1"/>
    </xf>
    <xf numFmtId="49" fontId="4" fillId="5" borderId="5" xfId="1" applyNumberFormat="1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0" fontId="19" fillId="0" borderId="0" xfId="1" applyFont="1"/>
    <xf numFmtId="0" fontId="16" fillId="0" borderId="0" xfId="1" applyFont="1" applyFill="1" applyAlignment="1">
      <alignment horizontal="center" vertical="center"/>
    </xf>
    <xf numFmtId="0" fontId="16" fillId="0" borderId="0" xfId="1" applyFont="1"/>
    <xf numFmtId="0" fontId="16" fillId="0" borderId="0" xfId="1" applyAlignment="1">
      <alignment horizont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1" applyFill="1" applyBorder="1" applyAlignment="1">
      <alignment horizontal="center" vertical="center"/>
    </xf>
    <xf numFmtId="0" fontId="20" fillId="0" borderId="0" xfId="2" applyFont="1"/>
    <xf numFmtId="0" fontId="8" fillId="0" borderId="0" xfId="2"/>
    <xf numFmtId="0" fontId="16" fillId="0" borderId="0" xfId="1" applyAlignment="1">
      <alignment horizontal="center" vertical="center"/>
    </xf>
    <xf numFmtId="164" fontId="1" fillId="0" borderId="0" xfId="0" applyNumberFormat="1" applyFont="1"/>
    <xf numFmtId="164" fontId="6" fillId="0" borderId="0" xfId="0" applyNumberFormat="1" applyFont="1"/>
    <xf numFmtId="164" fontId="16" fillId="0" borderId="0" xfId="1" applyNumberFormat="1" applyFill="1" applyBorder="1"/>
    <xf numFmtId="0" fontId="4" fillId="7" borderId="5" xfId="1" applyFont="1" applyFill="1" applyBorder="1" applyAlignment="1">
      <alignment horizontal="center" vertical="center" wrapText="1"/>
    </xf>
    <xf numFmtId="3" fontId="5" fillId="7" borderId="6" xfId="1" applyNumberFormat="1" applyFont="1" applyFill="1" applyBorder="1" applyAlignment="1">
      <alignment horizontal="center" vertical="center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3" fontId="5" fillId="6" borderId="6" xfId="1" applyNumberFormat="1" applyFont="1" applyFill="1" applyBorder="1" applyAlignment="1">
      <alignment horizontal="center" vertical="center" wrapText="1"/>
    </xf>
    <xf numFmtId="3" fontId="5" fillId="6" borderId="7" xfId="1" applyNumberFormat="1" applyFont="1" applyFill="1" applyBorder="1" applyAlignment="1">
      <alignment horizontal="center" vertical="center" wrapText="1"/>
    </xf>
    <xf numFmtId="0" fontId="4" fillId="6" borderId="17" xfId="1" applyFont="1" applyFill="1" applyBorder="1" applyAlignment="1">
      <alignment horizontal="center" vertical="center" wrapText="1"/>
    </xf>
    <xf numFmtId="3" fontId="5" fillId="6" borderId="9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/>
    <xf numFmtId="0" fontId="4" fillId="8" borderId="2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4" fontId="5" fillId="6" borderId="7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3" fontId="22" fillId="0" borderId="0" xfId="0" applyNumberFormat="1" applyFont="1"/>
    <xf numFmtId="164" fontId="22" fillId="0" borderId="0" xfId="0" applyNumberFormat="1" applyFont="1"/>
    <xf numFmtId="0" fontId="22" fillId="0" borderId="0" xfId="0" applyFont="1"/>
    <xf numFmtId="0" fontId="5" fillId="0" borderId="0" xfId="0" applyFont="1" applyBorder="1" applyAlignment="1">
      <alignment vertical="center" textRotation="90" wrapText="1"/>
    </xf>
    <xf numFmtId="0" fontId="4" fillId="7" borderId="0" xfId="0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49" fontId="4" fillId="8" borderId="1" xfId="1" applyNumberFormat="1" applyFont="1" applyFill="1" applyBorder="1" applyAlignment="1">
      <alignment horizontal="center" vertical="center" wrapText="1"/>
    </xf>
    <xf numFmtId="49" fontId="4" fillId="8" borderId="3" xfId="1" applyNumberFormat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1" fontId="4" fillId="6" borderId="5" xfId="1" applyNumberFormat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3" fontId="5" fillId="3" borderId="19" xfId="1" applyNumberFormat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>
      <alignment horizontal="center" vertical="center" wrapText="1"/>
    </xf>
    <xf numFmtId="3" fontId="5" fillId="6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5" fillId="7" borderId="7" xfId="0" quotePrefix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164" fontId="5" fillId="3" borderId="7" xfId="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textRotation="90"/>
    </xf>
    <xf numFmtId="0" fontId="16" fillId="0" borderId="0" xfId="1" applyFill="1" applyAlignment="1">
      <alignment horizontal="center"/>
    </xf>
    <xf numFmtId="0" fontId="5" fillId="0" borderId="0" xfId="1" applyFont="1" applyBorder="1" applyAlignment="1">
      <alignment horizontal="center"/>
    </xf>
    <xf numFmtId="0" fontId="23" fillId="0" borderId="0" xfId="0" applyFont="1"/>
    <xf numFmtId="164" fontId="5" fillId="6" borderId="7" xfId="1" quotePrefix="1" applyNumberFormat="1" applyFont="1" applyFill="1" applyBorder="1" applyAlignment="1">
      <alignment horizontal="center" vertical="center" wrapText="1"/>
    </xf>
    <xf numFmtId="164" fontId="5" fillId="6" borderId="6" xfId="1" quotePrefix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right" vertical="center" wrapText="1" indent="2"/>
    </xf>
    <xf numFmtId="164" fontId="5" fillId="6" borderId="6" xfId="1" applyNumberFormat="1" applyFont="1" applyFill="1" applyBorder="1" applyAlignment="1">
      <alignment horizontal="right" vertical="center" wrapText="1" indent="2"/>
    </xf>
    <xf numFmtId="164" fontId="5" fillId="6" borderId="7" xfId="1" applyNumberFormat="1" applyFont="1" applyFill="1" applyBorder="1" applyAlignment="1">
      <alignment horizontal="right" vertical="center" wrapText="1" indent="2"/>
    </xf>
    <xf numFmtId="164" fontId="5" fillId="3" borderId="7" xfId="1" applyNumberFormat="1" applyFont="1" applyFill="1" applyBorder="1" applyAlignment="1">
      <alignment horizontal="right" vertical="center" wrapText="1" indent="2"/>
    </xf>
    <xf numFmtId="0" fontId="4" fillId="3" borderId="26" xfId="0" applyFont="1" applyFill="1" applyBorder="1" applyAlignment="1">
      <alignment horizontal="center" vertical="center" wrapText="1"/>
    </xf>
    <xf numFmtId="3" fontId="5" fillId="7" borderId="27" xfId="0" applyNumberFormat="1" applyFont="1" applyFill="1" applyBorder="1" applyAlignment="1">
      <alignment horizontal="center" vertical="center" wrapText="1"/>
    </xf>
    <xf numFmtId="164" fontId="5" fillId="7" borderId="28" xfId="0" quotePrefix="1" applyNumberFormat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164" fontId="4" fillId="5" borderId="6" xfId="1" quotePrefix="1" applyNumberFormat="1" applyFont="1" applyFill="1" applyBorder="1" applyAlignment="1">
      <alignment horizontal="center" vertical="center"/>
    </xf>
    <xf numFmtId="164" fontId="5" fillId="6" borderId="7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3" fillId="0" borderId="0" xfId="1" applyFont="1"/>
    <xf numFmtId="0" fontId="27" fillId="0" borderId="0" xfId="0" applyFont="1" applyAlignment="1">
      <alignment vertical="top" wrapText="1"/>
    </xf>
    <xf numFmtId="0" fontId="29" fillId="0" borderId="0" xfId="0" applyFont="1"/>
    <xf numFmtId="0" fontId="25" fillId="0" borderId="0" xfId="0" applyFont="1" applyAlignment="1">
      <alignment horizontal="left" vertical="top"/>
    </xf>
    <xf numFmtId="3" fontId="28" fillId="0" borderId="0" xfId="0" applyNumberFormat="1" applyFont="1"/>
    <xf numFmtId="3" fontId="29" fillId="0" borderId="0" xfId="0" applyNumberFormat="1" applyFont="1"/>
    <xf numFmtId="164" fontId="29" fillId="0" borderId="0" xfId="0" applyNumberFormat="1" applyFont="1"/>
    <xf numFmtId="0" fontId="28" fillId="0" borderId="0" xfId="0" applyFont="1" applyBorder="1" applyAlignment="1">
      <alignment vertical="center" textRotation="90" wrapText="1"/>
    </xf>
    <xf numFmtId="164" fontId="4" fillId="5" borderId="7" xfId="1" quotePrefix="1" applyNumberFormat="1" applyFont="1" applyFill="1" applyBorder="1" applyAlignment="1">
      <alignment horizontal="center" vertical="center"/>
    </xf>
    <xf numFmtId="0" fontId="46" fillId="0" borderId="0" xfId="0" applyFont="1"/>
    <xf numFmtId="3" fontId="5" fillId="6" borderId="6" xfId="1" quotePrefix="1" applyNumberFormat="1" applyFont="1" applyFill="1" applyBorder="1" applyAlignment="1">
      <alignment horizontal="center" vertical="center" wrapText="1"/>
    </xf>
    <xf numFmtId="3" fontId="5" fillId="7" borderId="6" xfId="1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18" fillId="0" borderId="0" xfId="1" applyFont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3" fontId="5" fillId="6" borderId="22" xfId="0" applyNumberFormat="1" applyFont="1" applyFill="1" applyBorder="1" applyAlignment="1">
      <alignment horizontal="center" vertical="center" textRotation="90" wrapText="1"/>
    </xf>
    <xf numFmtId="3" fontId="5" fillId="6" borderId="29" xfId="0" applyNumberFormat="1" applyFont="1" applyFill="1" applyBorder="1" applyAlignment="1">
      <alignment horizontal="center" vertical="center" textRotation="90" wrapText="1"/>
    </xf>
    <xf numFmtId="0" fontId="5" fillId="6" borderId="39" xfId="0" applyFont="1" applyFill="1" applyBorder="1" applyAlignment="1">
      <alignment horizontal="center" vertical="center" textRotation="90" wrapText="1"/>
    </xf>
    <xf numFmtId="0" fontId="5" fillId="6" borderId="0" xfId="0" applyFont="1" applyFill="1" applyBorder="1" applyAlignment="1">
      <alignment horizontal="center" vertical="center" textRotation="90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8" fillId="0" borderId="0" xfId="1" applyFont="1" applyAlignment="1">
      <alignment horizontal="left" wrapText="1"/>
    </xf>
    <xf numFmtId="0" fontId="27" fillId="0" borderId="25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4" fillId="8" borderId="2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23" xfId="1" applyFont="1" applyFill="1" applyBorder="1" applyAlignment="1">
      <alignment horizontal="center" vertical="center" textRotation="90" wrapText="1"/>
    </xf>
    <xf numFmtId="0" fontId="5" fillId="6" borderId="24" xfId="1" applyFont="1" applyFill="1" applyBorder="1" applyAlignment="1">
      <alignment horizontal="center" vertical="center" textRotation="90" wrapText="1"/>
    </xf>
    <xf numFmtId="0" fontId="5" fillId="6" borderId="21" xfId="1" applyFont="1" applyFill="1" applyBorder="1" applyAlignment="1">
      <alignment horizontal="center" vertical="center" textRotation="90" wrapText="1"/>
    </xf>
    <xf numFmtId="0" fontId="5" fillId="6" borderId="20" xfId="1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horizontal="left" vertical="top" wrapText="1"/>
    </xf>
    <xf numFmtId="49" fontId="21" fillId="0" borderId="0" xfId="1" applyNumberFormat="1" applyFont="1" applyAlignment="1">
      <alignment horizontal="left" vertical="top"/>
    </xf>
    <xf numFmtId="0" fontId="16" fillId="40" borderId="0" xfId="1" applyFill="1" applyBorder="1"/>
    <xf numFmtId="0" fontId="27" fillId="40" borderId="0" xfId="0" applyFont="1" applyFill="1" applyBorder="1" applyAlignment="1">
      <alignment vertical="top" wrapText="1"/>
    </xf>
    <xf numFmtId="164" fontId="16" fillId="40" borderId="0" xfId="1" applyNumberFormat="1" applyFill="1" applyBorder="1"/>
    <xf numFmtId="0" fontId="8" fillId="40" borderId="0" xfId="1" applyFont="1" applyFill="1" applyBorder="1"/>
    <xf numFmtId="0" fontId="4" fillId="40" borderId="0" xfId="1" applyFont="1" applyFill="1" applyBorder="1" applyAlignment="1">
      <alignment horizontal="center" vertical="center" wrapText="1"/>
    </xf>
    <xf numFmtId="3" fontId="5" fillId="40" borderId="0" xfId="1" applyNumberFormat="1" applyFont="1" applyFill="1" applyBorder="1" applyAlignment="1">
      <alignment horizontal="center" vertical="center" wrapText="1"/>
    </xf>
    <xf numFmtId="164" fontId="5" fillId="40" borderId="0" xfId="1" quotePrefix="1" applyNumberFormat="1" applyFont="1" applyFill="1" applyBorder="1" applyAlignment="1">
      <alignment horizontal="center" vertical="center" wrapText="1"/>
    </xf>
    <xf numFmtId="0" fontId="4" fillId="40" borderId="0" xfId="0" applyFont="1" applyFill="1" applyBorder="1" applyAlignment="1">
      <alignment horizontal="center" vertical="center" wrapText="1"/>
    </xf>
    <xf numFmtId="3" fontId="5" fillId="40" borderId="0" xfId="0" applyNumberFormat="1" applyFont="1" applyFill="1" applyBorder="1" applyAlignment="1">
      <alignment horizontal="center" vertical="center" wrapText="1"/>
    </xf>
    <xf numFmtId="164" fontId="5" fillId="40" borderId="0" xfId="1" applyNumberFormat="1" applyFont="1" applyFill="1" applyBorder="1" applyAlignment="1">
      <alignment horizontal="center" vertical="center" wrapText="1"/>
    </xf>
    <xf numFmtId="3" fontId="5" fillId="40" borderId="0" xfId="1" quotePrefix="1" applyNumberFormat="1" applyFont="1" applyFill="1" applyBorder="1" applyAlignment="1">
      <alignment horizontal="center" vertical="center" wrapText="1"/>
    </xf>
  </cellXfs>
  <cellStyles count="44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Entrée" xfId="11" builtinId="20" customBuiltin="1"/>
    <cellStyle name="Insatisfaisant" xfId="9" builtinId="27" customBuiltin="1"/>
    <cellStyle name="Neutre" xfId="10" builtinId="28" customBuiltin="1"/>
    <cellStyle name="Normal" xfId="0" builtinId="0"/>
    <cellStyle name="Normal 2" xfId="1"/>
    <cellStyle name="Normal_Copie des derniers graphes" xfId="2"/>
    <cellStyle name="Note" xfId="17" builtinId="10" customBuiltin="1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169863</xdr:colOff>
      <xdr:row>0</xdr:row>
      <xdr:rowOff>287337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0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169863</xdr:colOff>
      <xdr:row>1</xdr:row>
      <xdr:rowOff>1587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0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169863</xdr:colOff>
      <xdr:row>0</xdr:row>
      <xdr:rowOff>287337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0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169863</xdr:colOff>
      <xdr:row>0</xdr:row>
      <xdr:rowOff>287337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0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142875</xdr:rowOff>
    </xdr:from>
    <xdr:to>
      <xdr:col>8</xdr:col>
      <xdr:colOff>427038</xdr:colOff>
      <xdr:row>1</xdr:row>
      <xdr:rowOff>268287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42875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123825</xdr:rowOff>
    </xdr:from>
    <xdr:to>
      <xdr:col>8</xdr:col>
      <xdr:colOff>322263</xdr:colOff>
      <xdr:row>1</xdr:row>
      <xdr:rowOff>249237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23825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2</xdr:row>
      <xdr:rowOff>200025</xdr:rowOff>
    </xdr:from>
    <xdr:to>
      <xdr:col>4</xdr:col>
      <xdr:colOff>131763</xdr:colOff>
      <xdr:row>3</xdr:row>
      <xdr:rowOff>258762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90550"/>
          <a:ext cx="169863" cy="287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ilan 2017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93366"/>
      </a:accent1>
      <a:accent2>
        <a:srgbClr val="00CCFF"/>
      </a:accent2>
      <a:accent3>
        <a:srgbClr val="FF9900"/>
      </a:accent3>
      <a:accent4>
        <a:srgbClr val="99CC00"/>
      </a:accent4>
      <a:accent5>
        <a:srgbClr val="008080"/>
      </a:accent5>
      <a:accent6>
        <a:srgbClr val="80808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J20" sqref="J20"/>
    </sheetView>
  </sheetViews>
  <sheetFormatPr baseColWidth="10" defaultColWidth="0" defaultRowHeight="15" zeroHeight="1" x14ac:dyDescent="0.25"/>
  <cols>
    <col min="1" max="1" width="5.7109375" customWidth="1"/>
    <col min="2" max="7" width="11.42578125" customWidth="1"/>
    <col min="8" max="8" width="15.140625" customWidth="1"/>
    <col min="9" max="11" width="11.42578125" customWidth="1"/>
    <col min="12" max="12" width="5.7109375" customWidth="1"/>
    <col min="13" max="16384" width="11.42578125" hidden="1"/>
  </cols>
  <sheetData>
    <row r="1" spans="2:11" x14ac:dyDescent="0.25"/>
    <row r="2" spans="2:11" s="3" customFormat="1" x14ac:dyDescent="0.25">
      <c r="B2" s="152" t="s">
        <v>1</v>
      </c>
      <c r="C2" s="154" t="s">
        <v>15</v>
      </c>
      <c r="D2" s="154"/>
      <c r="E2" s="152" t="s">
        <v>16</v>
      </c>
      <c r="F2" s="154" t="s">
        <v>17</v>
      </c>
      <c r="G2" s="154"/>
      <c r="H2" s="152" t="s">
        <v>18</v>
      </c>
      <c r="I2" s="152" t="s">
        <v>19</v>
      </c>
      <c r="J2" s="150" t="s">
        <v>20</v>
      </c>
      <c r="K2" s="151"/>
    </row>
    <row r="3" spans="2:11" s="3" customFormat="1" ht="37.5" customHeight="1" x14ac:dyDescent="0.25">
      <c r="B3" s="153"/>
      <c r="C3" s="15" t="s">
        <v>21</v>
      </c>
      <c r="D3" s="16" t="s">
        <v>22</v>
      </c>
      <c r="E3" s="153"/>
      <c r="F3" s="15" t="s">
        <v>21</v>
      </c>
      <c r="G3" s="16" t="s">
        <v>22</v>
      </c>
      <c r="H3" s="153"/>
      <c r="I3" s="153"/>
      <c r="J3" s="15" t="s">
        <v>21</v>
      </c>
      <c r="K3" s="16" t="s">
        <v>22</v>
      </c>
    </row>
    <row r="4" spans="2:11" s="3" customFormat="1" x14ac:dyDescent="0.25">
      <c r="B4" s="17" t="s">
        <v>61</v>
      </c>
      <c r="C4" s="18"/>
      <c r="D4" s="19"/>
      <c r="E4" s="20" t="s">
        <v>23</v>
      </c>
      <c r="F4" s="20" t="s">
        <v>24</v>
      </c>
      <c r="G4" s="19"/>
      <c r="H4" s="20" t="s">
        <v>25</v>
      </c>
      <c r="I4" s="18"/>
      <c r="J4" s="18"/>
      <c r="K4" s="19"/>
    </row>
    <row r="5" spans="2:11" s="3" customFormat="1" x14ac:dyDescent="0.25">
      <c r="B5" s="21" t="s">
        <v>62</v>
      </c>
      <c r="C5" s="22"/>
      <c r="D5" s="23"/>
      <c r="E5" s="24" t="s">
        <v>23</v>
      </c>
      <c r="F5" s="24" t="s">
        <v>26</v>
      </c>
      <c r="G5" s="24"/>
      <c r="H5" s="25" t="s">
        <v>25</v>
      </c>
      <c r="I5" s="22"/>
      <c r="J5" s="22"/>
      <c r="K5" s="23"/>
    </row>
    <row r="6" spans="2:11" s="3" customFormat="1" x14ac:dyDescent="0.25">
      <c r="B6" s="17" t="s">
        <v>63</v>
      </c>
      <c r="C6" s="18"/>
      <c r="D6" s="19"/>
      <c r="E6" s="20" t="s">
        <v>23</v>
      </c>
      <c r="F6" s="20" t="s">
        <v>64</v>
      </c>
      <c r="G6" s="19"/>
      <c r="H6" s="20" t="s">
        <v>65</v>
      </c>
      <c r="I6" s="18"/>
      <c r="J6" s="18"/>
      <c r="K6" s="19"/>
    </row>
    <row r="7" spans="2:11" s="3" customFormat="1" x14ac:dyDescent="0.25">
      <c r="B7" s="21">
        <v>1966</v>
      </c>
      <c r="C7" s="22"/>
      <c r="D7" s="23"/>
      <c r="E7" s="24" t="s">
        <v>23</v>
      </c>
      <c r="F7" s="24" t="s">
        <v>24</v>
      </c>
      <c r="G7" s="24"/>
      <c r="H7" s="25" t="s">
        <v>25</v>
      </c>
      <c r="I7" s="22"/>
      <c r="J7" s="22"/>
      <c r="K7" s="23"/>
    </row>
    <row r="8" spans="2:11" s="3" customFormat="1" x14ac:dyDescent="0.25">
      <c r="B8" s="17">
        <v>1970</v>
      </c>
      <c r="C8" s="18"/>
      <c r="D8" s="19"/>
      <c r="E8" s="18" t="s">
        <v>23</v>
      </c>
      <c r="F8" s="26" t="s">
        <v>26</v>
      </c>
      <c r="G8" s="27"/>
      <c r="H8" s="26" t="s">
        <v>27</v>
      </c>
      <c r="I8" s="18"/>
      <c r="J8" s="18"/>
      <c r="K8" s="19"/>
    </row>
    <row r="9" spans="2:11" s="3" customFormat="1" x14ac:dyDescent="0.25">
      <c r="B9" s="28">
        <v>1972</v>
      </c>
      <c r="C9" s="22"/>
      <c r="D9" s="23"/>
      <c r="E9" s="23" t="s">
        <v>23</v>
      </c>
      <c r="F9" s="29" t="s">
        <v>26</v>
      </c>
      <c r="G9" s="29"/>
      <c r="H9" s="29" t="s">
        <v>27</v>
      </c>
      <c r="I9" s="22"/>
      <c r="J9" s="22"/>
      <c r="K9" s="23"/>
    </row>
    <row r="10" spans="2:11" s="3" customFormat="1" x14ac:dyDescent="0.25">
      <c r="B10" s="17">
        <v>1974</v>
      </c>
      <c r="C10" s="18"/>
      <c r="D10" s="19"/>
      <c r="E10" s="18" t="s">
        <v>23</v>
      </c>
      <c r="F10" s="26" t="s">
        <v>26</v>
      </c>
      <c r="G10" s="27"/>
      <c r="H10" s="26" t="s">
        <v>27</v>
      </c>
      <c r="I10" s="18"/>
      <c r="J10" s="18"/>
      <c r="K10" s="19"/>
    </row>
    <row r="11" spans="2:11" s="3" customFormat="1" x14ac:dyDescent="0.25">
      <c r="B11" s="21">
        <v>1978</v>
      </c>
      <c r="C11" s="22"/>
      <c r="D11" s="23"/>
      <c r="E11" s="23" t="s">
        <v>23</v>
      </c>
      <c r="F11" s="29" t="s">
        <v>26</v>
      </c>
      <c r="G11" s="29"/>
      <c r="H11" s="29" t="s">
        <v>27</v>
      </c>
      <c r="I11" s="22"/>
      <c r="J11" s="22"/>
      <c r="K11" s="23"/>
    </row>
    <row r="12" spans="2:11" s="3" customFormat="1" x14ac:dyDescent="0.25">
      <c r="B12" s="17">
        <v>1982</v>
      </c>
      <c r="C12" s="18"/>
      <c r="D12" s="19"/>
      <c r="E12" s="18" t="s">
        <v>23</v>
      </c>
      <c r="F12" s="26" t="s">
        <v>26</v>
      </c>
      <c r="G12" s="27"/>
      <c r="H12" s="26" t="s">
        <v>27</v>
      </c>
      <c r="I12" s="18"/>
      <c r="J12" s="18"/>
      <c r="K12" s="19"/>
    </row>
    <row r="13" spans="2:11" s="3" customFormat="1" x14ac:dyDescent="0.25">
      <c r="B13" s="21">
        <v>1986</v>
      </c>
      <c r="C13" s="22"/>
      <c r="D13" s="23"/>
      <c r="E13" s="23" t="s">
        <v>23</v>
      </c>
      <c r="F13" s="29" t="s">
        <v>26</v>
      </c>
      <c r="G13" s="29"/>
      <c r="H13" s="29" t="s">
        <v>27</v>
      </c>
      <c r="I13" s="22"/>
      <c r="J13" s="22"/>
      <c r="K13" s="23"/>
    </row>
    <row r="14" spans="2:11" s="3" customFormat="1" x14ac:dyDescent="0.25">
      <c r="B14" s="17">
        <v>1990</v>
      </c>
      <c r="C14" s="18"/>
      <c r="D14" s="19"/>
      <c r="E14" s="18"/>
      <c r="F14" s="26" t="s">
        <v>26</v>
      </c>
      <c r="G14" s="27"/>
      <c r="H14" s="26" t="s">
        <v>27</v>
      </c>
      <c r="I14" s="18"/>
      <c r="J14" s="18"/>
      <c r="K14" s="19"/>
    </row>
    <row r="15" spans="2:11" s="3" customFormat="1" x14ac:dyDescent="0.25">
      <c r="B15" s="21">
        <v>1994</v>
      </c>
      <c r="C15" s="22"/>
      <c r="D15" s="23"/>
      <c r="E15" s="23"/>
      <c r="F15" s="29" t="s">
        <v>26</v>
      </c>
      <c r="G15" s="29"/>
      <c r="H15" s="29" t="s">
        <v>27</v>
      </c>
      <c r="I15" s="22"/>
      <c r="J15" s="22"/>
      <c r="K15" s="23"/>
    </row>
    <row r="16" spans="2:11" s="3" customFormat="1" x14ac:dyDescent="0.25">
      <c r="B16" s="17">
        <v>1998</v>
      </c>
      <c r="C16" s="18"/>
      <c r="D16" s="19"/>
      <c r="E16" s="18"/>
      <c r="F16" s="26" t="s">
        <v>26</v>
      </c>
      <c r="G16" s="27"/>
      <c r="H16" s="26" t="s">
        <v>27</v>
      </c>
      <c r="I16" s="18"/>
      <c r="J16" s="18"/>
      <c r="K16" s="19"/>
    </row>
    <row r="17" spans="2:11" s="3" customFormat="1" x14ac:dyDescent="0.25">
      <c r="B17" s="28">
        <v>2000</v>
      </c>
      <c r="C17" s="22"/>
      <c r="D17" s="23"/>
      <c r="E17" s="23"/>
      <c r="F17" s="29" t="s">
        <v>26</v>
      </c>
      <c r="G17" s="29"/>
      <c r="H17" s="29" t="s">
        <v>27</v>
      </c>
      <c r="I17" s="22"/>
      <c r="J17" s="22"/>
      <c r="K17" s="23"/>
    </row>
    <row r="18" spans="2:11" s="3" customFormat="1" x14ac:dyDescent="0.25"/>
    <row r="19" spans="2:11" s="3" customFormat="1" x14ac:dyDescent="0.25">
      <c r="B19" s="30" t="s">
        <v>28</v>
      </c>
    </row>
    <row r="20" spans="2:11" s="3" customFormat="1" x14ac:dyDescent="0.25"/>
    <row r="21" spans="2:11" hidden="1" x14ac:dyDescent="0.25"/>
  </sheetData>
  <mergeCells count="7">
    <mergeCell ref="J2:K2"/>
    <mergeCell ref="B2:B3"/>
    <mergeCell ref="C2:D2"/>
    <mergeCell ref="E2:E3"/>
    <mergeCell ref="F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B55" sqref="B55"/>
    </sheetView>
  </sheetViews>
  <sheetFormatPr baseColWidth="10" defaultColWidth="0" defaultRowHeight="14.25" zeroHeight="1" x14ac:dyDescent="0.2"/>
  <cols>
    <col min="1" max="1" width="5.7109375" style="6" customWidth="1"/>
    <col min="2" max="15" width="6.28515625" style="10" customWidth="1"/>
    <col min="16" max="16" width="6.28515625" style="8" customWidth="1"/>
    <col min="17" max="17" width="5.7109375" style="9" customWidth="1"/>
    <col min="18" max="16384" width="11.5703125" style="6" hidden="1"/>
  </cols>
  <sheetData>
    <row r="1" spans="1:16" ht="23.25" x14ac:dyDescent="0.2">
      <c r="B1" s="1" t="s">
        <v>107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x14ac:dyDescent="0.2"/>
    <row r="3" spans="1:16" ht="26.25" customHeight="1" x14ac:dyDescent="0.2">
      <c r="B3" s="134" t="s">
        <v>91</v>
      </c>
      <c r="C3" s="4"/>
      <c r="D3" s="4"/>
      <c r="E3" s="4"/>
      <c r="F3" s="4"/>
      <c r="G3" s="4"/>
      <c r="H3" s="4"/>
      <c r="I3" s="7"/>
      <c r="J3" s="7"/>
      <c r="K3" s="7"/>
      <c r="L3" s="7"/>
      <c r="M3" s="7"/>
      <c r="N3" s="7"/>
      <c r="O3" s="7"/>
    </row>
    <row r="4" spans="1:16" ht="40.15" customHeight="1" x14ac:dyDescent="0.2">
      <c r="A4" s="11"/>
      <c r="B4" s="82" t="s">
        <v>1</v>
      </c>
      <c r="C4" s="83" t="s">
        <v>2</v>
      </c>
      <c r="D4" s="83" t="s">
        <v>101</v>
      </c>
      <c r="E4" s="83" t="s">
        <v>3</v>
      </c>
      <c r="F4" s="83" t="s">
        <v>102</v>
      </c>
      <c r="G4" s="83" t="s">
        <v>4</v>
      </c>
      <c r="H4" s="83" t="s">
        <v>5</v>
      </c>
      <c r="I4" s="83" t="s">
        <v>103</v>
      </c>
      <c r="J4" s="83" t="s">
        <v>6</v>
      </c>
      <c r="K4" s="83" t="s">
        <v>105</v>
      </c>
      <c r="L4" s="83" t="s">
        <v>99</v>
      </c>
      <c r="M4" s="83" t="s">
        <v>100</v>
      </c>
      <c r="N4" s="83" t="s">
        <v>104</v>
      </c>
      <c r="O4" s="83" t="s">
        <v>8</v>
      </c>
      <c r="P4" s="84" t="s">
        <v>9</v>
      </c>
    </row>
    <row r="5" spans="1:16" ht="15" customHeight="1" x14ac:dyDescent="0.2">
      <c r="A5" s="11"/>
      <c r="B5" s="85">
        <v>1970</v>
      </c>
      <c r="C5" s="86">
        <v>15838</v>
      </c>
      <c r="D5" s="86">
        <v>14783</v>
      </c>
      <c r="E5" s="86">
        <v>16262</v>
      </c>
      <c r="F5" s="86">
        <v>16567</v>
      </c>
      <c r="G5" s="86">
        <v>19829</v>
      </c>
      <c r="H5" s="86">
        <v>21162</v>
      </c>
      <c r="I5" s="86">
        <v>21645</v>
      </c>
      <c r="J5" s="86">
        <v>20482</v>
      </c>
      <c r="K5" s="86">
        <v>20851</v>
      </c>
      <c r="L5" s="86">
        <v>21547</v>
      </c>
      <c r="M5" s="86">
        <v>20917</v>
      </c>
      <c r="N5" s="86">
        <v>18167</v>
      </c>
      <c r="O5" s="86">
        <f>SUM(C5:N5)</f>
        <v>228050</v>
      </c>
      <c r="P5" s="111" t="s">
        <v>10</v>
      </c>
    </row>
    <row r="6" spans="1:16" ht="15" customHeight="1" x14ac:dyDescent="0.2">
      <c r="A6" s="11"/>
      <c r="B6" s="87">
        <v>1971</v>
      </c>
      <c r="C6" s="81">
        <v>15782</v>
      </c>
      <c r="D6" s="81">
        <v>14913</v>
      </c>
      <c r="E6" s="81">
        <v>16947</v>
      </c>
      <c r="F6" s="81">
        <v>19169</v>
      </c>
      <c r="G6" s="81">
        <v>22444</v>
      </c>
      <c r="H6" s="81">
        <v>22517</v>
      </c>
      <c r="I6" s="81">
        <v>24208</v>
      </c>
      <c r="J6" s="81">
        <v>21279</v>
      </c>
      <c r="K6" s="81">
        <v>21563</v>
      </c>
      <c r="L6" s="81">
        <v>23729</v>
      </c>
      <c r="M6" s="81">
        <v>20364</v>
      </c>
      <c r="N6" s="81">
        <v>19549</v>
      </c>
      <c r="O6" s="81">
        <v>242464</v>
      </c>
      <c r="P6" s="88">
        <f>(O6-O5)/O5</f>
        <v>6.3205437404078052E-2</v>
      </c>
    </row>
    <row r="7" spans="1:16" ht="15" customHeight="1" x14ac:dyDescent="0.2">
      <c r="A7" s="11"/>
      <c r="B7" s="112">
        <v>1972</v>
      </c>
      <c r="C7" s="113">
        <v>17991</v>
      </c>
      <c r="D7" s="113">
        <v>17189</v>
      </c>
      <c r="E7" s="113">
        <v>20410</v>
      </c>
      <c r="F7" s="113">
        <v>20435</v>
      </c>
      <c r="G7" s="113">
        <v>22849</v>
      </c>
      <c r="H7" s="113">
        <v>24097</v>
      </c>
      <c r="I7" s="113">
        <v>24048</v>
      </c>
      <c r="J7" s="113">
        <v>20916</v>
      </c>
      <c r="K7" s="113">
        <v>22528</v>
      </c>
      <c r="L7" s="113">
        <v>25371</v>
      </c>
      <c r="M7" s="113">
        <v>22303</v>
      </c>
      <c r="N7" s="113">
        <v>21817</v>
      </c>
      <c r="O7" s="113">
        <v>259954</v>
      </c>
      <c r="P7" s="114">
        <f t="shared" ref="P7:P52" si="0">(O7-O6)/O6</f>
        <v>7.2134419955127357E-2</v>
      </c>
    </row>
    <row r="8" spans="1:16" ht="15" customHeight="1" x14ac:dyDescent="0.2">
      <c r="A8" s="11"/>
      <c r="B8" s="87">
        <v>1973</v>
      </c>
      <c r="C8" s="81">
        <v>19730</v>
      </c>
      <c r="D8" s="81">
        <v>17805</v>
      </c>
      <c r="E8" s="81">
        <v>21089</v>
      </c>
      <c r="F8" s="81">
        <v>21348</v>
      </c>
      <c r="G8" s="81">
        <v>24162</v>
      </c>
      <c r="H8" s="81">
        <v>23663</v>
      </c>
      <c r="I8" s="81">
        <v>22188</v>
      </c>
      <c r="J8" s="81">
        <v>20743</v>
      </c>
      <c r="K8" s="81">
        <v>24150</v>
      </c>
      <c r="L8" s="81">
        <v>24221</v>
      </c>
      <c r="M8" s="81">
        <v>22222</v>
      </c>
      <c r="N8" s="81">
        <v>19891</v>
      </c>
      <c r="O8" s="81">
        <v>261212</v>
      </c>
      <c r="P8" s="88">
        <f t="shared" si="0"/>
        <v>4.8393177254437321E-3</v>
      </c>
    </row>
    <row r="9" spans="1:16" ht="15" customHeight="1" x14ac:dyDescent="0.2">
      <c r="A9" s="11"/>
      <c r="B9" s="112">
        <v>1974</v>
      </c>
      <c r="C9" s="113">
        <v>18563</v>
      </c>
      <c r="D9" s="113">
        <v>16211</v>
      </c>
      <c r="E9" s="113">
        <v>18597</v>
      </c>
      <c r="F9" s="113">
        <v>19971</v>
      </c>
      <c r="G9" s="113">
        <v>22622</v>
      </c>
      <c r="H9" s="113">
        <v>24419</v>
      </c>
      <c r="I9" s="113">
        <v>23157</v>
      </c>
      <c r="J9" s="113">
        <v>20569</v>
      </c>
      <c r="K9" s="113">
        <v>21886</v>
      </c>
      <c r="L9" s="113">
        <v>22907</v>
      </c>
      <c r="M9" s="113">
        <v>21470</v>
      </c>
      <c r="N9" s="113">
        <v>21006</v>
      </c>
      <c r="O9" s="113">
        <v>251378</v>
      </c>
      <c r="P9" s="114">
        <f t="shared" si="0"/>
        <v>-3.7647581274979712E-2</v>
      </c>
    </row>
    <row r="10" spans="1:16" ht="15" customHeight="1" x14ac:dyDescent="0.2">
      <c r="A10" s="11"/>
      <c r="B10" s="87">
        <v>1975</v>
      </c>
      <c r="C10" s="81">
        <v>18919</v>
      </c>
      <c r="D10" s="81">
        <v>16572</v>
      </c>
      <c r="E10" s="81">
        <v>18914</v>
      </c>
      <c r="F10" s="81">
        <v>19111</v>
      </c>
      <c r="G10" s="81">
        <v>21824</v>
      </c>
      <c r="H10" s="81">
        <v>23803</v>
      </c>
      <c r="I10" s="81">
        <v>24308</v>
      </c>
      <c r="J10" s="81">
        <v>21047</v>
      </c>
      <c r="K10" s="81">
        <v>21511</v>
      </c>
      <c r="L10" s="81">
        <v>22633</v>
      </c>
      <c r="M10" s="81">
        <v>22476</v>
      </c>
      <c r="N10" s="81">
        <v>20074</v>
      </c>
      <c r="O10" s="81">
        <v>251192</v>
      </c>
      <c r="P10" s="88">
        <f t="shared" si="0"/>
        <v>-7.3992155240315387E-4</v>
      </c>
    </row>
    <row r="11" spans="1:16" ht="15" customHeight="1" x14ac:dyDescent="0.2">
      <c r="A11" s="11"/>
      <c r="B11" s="112">
        <v>1976</v>
      </c>
      <c r="C11" s="113">
        <v>18017</v>
      </c>
      <c r="D11" s="113">
        <v>16563</v>
      </c>
      <c r="E11" s="113">
        <v>18266</v>
      </c>
      <c r="F11" s="113">
        <v>19940</v>
      </c>
      <c r="G11" s="113">
        <v>23147</v>
      </c>
      <c r="H11" s="113">
        <v>24937</v>
      </c>
      <c r="I11" s="113">
        <v>24782</v>
      </c>
      <c r="J11" s="113">
        <v>20224</v>
      </c>
      <c r="K11" s="113">
        <v>21706</v>
      </c>
      <c r="L11" s="113">
        <v>24252</v>
      </c>
      <c r="M11" s="113">
        <v>21406</v>
      </c>
      <c r="N11" s="113">
        <v>20078</v>
      </c>
      <c r="O11" s="113">
        <v>253318</v>
      </c>
      <c r="P11" s="114">
        <f t="shared" si="0"/>
        <v>8.4636453390235355E-3</v>
      </c>
    </row>
    <row r="12" spans="1:16" ht="15" customHeight="1" x14ac:dyDescent="0.2">
      <c r="A12" s="11"/>
      <c r="B12" s="87">
        <v>1977</v>
      </c>
      <c r="C12" s="81">
        <v>18339</v>
      </c>
      <c r="D12" s="81">
        <v>17232</v>
      </c>
      <c r="E12" s="81">
        <v>19306</v>
      </c>
      <c r="F12" s="81">
        <v>19066</v>
      </c>
      <c r="G12" s="81">
        <v>22288</v>
      </c>
      <c r="H12" s="81">
        <v>22711</v>
      </c>
      <c r="I12" s="81">
        <v>23332</v>
      </c>
      <c r="J12" s="81">
        <v>18899</v>
      </c>
      <c r="K12" s="81">
        <v>21740</v>
      </c>
      <c r="L12" s="81">
        <v>24509</v>
      </c>
      <c r="M12" s="81">
        <v>21948</v>
      </c>
      <c r="N12" s="81">
        <v>20788</v>
      </c>
      <c r="O12" s="81">
        <v>250158</v>
      </c>
      <c r="P12" s="88">
        <f t="shared" si="0"/>
        <v>-1.2474439242375197E-2</v>
      </c>
    </row>
    <row r="13" spans="1:16" ht="15" customHeight="1" x14ac:dyDescent="0.2">
      <c r="A13" s="11"/>
      <c r="B13" s="112">
        <v>1978</v>
      </c>
      <c r="C13" s="113">
        <v>19168</v>
      </c>
      <c r="D13" s="113">
        <v>14940</v>
      </c>
      <c r="E13" s="113">
        <v>18906</v>
      </c>
      <c r="F13" s="113">
        <v>18675</v>
      </c>
      <c r="G13" s="113">
        <v>20847</v>
      </c>
      <c r="H13" s="113">
        <v>23356</v>
      </c>
      <c r="I13" s="113">
        <v>21076</v>
      </c>
      <c r="J13" s="113">
        <v>17200</v>
      </c>
      <c r="K13" s="113">
        <v>20779</v>
      </c>
      <c r="L13" s="113">
        <v>22306</v>
      </c>
      <c r="M13" s="113">
        <v>21070</v>
      </c>
      <c r="N13" s="113">
        <v>20492</v>
      </c>
      <c r="O13" s="113">
        <v>238815</v>
      </c>
      <c r="P13" s="114">
        <f t="shared" si="0"/>
        <v>-4.5343343007219435E-2</v>
      </c>
    </row>
    <row r="14" spans="1:16" ht="15" customHeight="1" x14ac:dyDescent="0.2">
      <c r="A14" s="11"/>
      <c r="B14" s="87">
        <v>1979</v>
      </c>
      <c r="C14" s="81">
        <v>16125</v>
      </c>
      <c r="D14" s="81">
        <v>15964</v>
      </c>
      <c r="E14" s="81">
        <v>19999</v>
      </c>
      <c r="F14" s="81">
        <v>19662</v>
      </c>
      <c r="G14" s="81">
        <v>21864</v>
      </c>
      <c r="H14" s="81">
        <v>23210</v>
      </c>
      <c r="I14" s="81">
        <v>22175</v>
      </c>
      <c r="J14" s="81">
        <v>18651</v>
      </c>
      <c r="K14" s="81">
        <v>20003</v>
      </c>
      <c r="L14" s="81">
        <v>22652</v>
      </c>
      <c r="M14" s="81">
        <v>21415</v>
      </c>
      <c r="N14" s="81">
        <v>21253</v>
      </c>
      <c r="O14" s="81">
        <v>242973</v>
      </c>
      <c r="P14" s="88">
        <f t="shared" si="0"/>
        <v>1.7410966647823628E-2</v>
      </c>
    </row>
    <row r="15" spans="1:16" ht="15" customHeight="1" x14ac:dyDescent="0.2">
      <c r="A15" s="11"/>
      <c r="B15" s="85">
        <v>1980</v>
      </c>
      <c r="C15" s="86">
        <v>17676</v>
      </c>
      <c r="D15" s="86">
        <v>16491</v>
      </c>
      <c r="E15" s="86">
        <v>18853</v>
      </c>
      <c r="F15" s="86">
        <v>18277</v>
      </c>
      <c r="G15" s="86">
        <v>21463</v>
      </c>
      <c r="H15" s="86">
        <v>23167</v>
      </c>
      <c r="I15" s="86">
        <v>21845</v>
      </c>
      <c r="J15" s="86">
        <v>19575</v>
      </c>
      <c r="K15" s="86">
        <v>21258</v>
      </c>
      <c r="L15" s="86">
        <v>23860</v>
      </c>
      <c r="M15" s="86">
        <v>20394</v>
      </c>
      <c r="N15" s="86">
        <v>19629</v>
      </c>
      <c r="O15" s="86">
        <v>242488</v>
      </c>
      <c r="P15" s="111">
        <f t="shared" si="0"/>
        <v>-1.9961065632806939E-3</v>
      </c>
    </row>
    <row r="16" spans="1:16" ht="15" customHeight="1" x14ac:dyDescent="0.2">
      <c r="A16" s="11"/>
      <c r="B16" s="87">
        <v>1981</v>
      </c>
      <c r="C16" s="81">
        <v>15881</v>
      </c>
      <c r="D16" s="81">
        <v>13743</v>
      </c>
      <c r="E16" s="81">
        <v>16714</v>
      </c>
      <c r="F16" s="81">
        <v>16775</v>
      </c>
      <c r="G16" s="81">
        <v>18542</v>
      </c>
      <c r="H16" s="81">
        <v>18886</v>
      </c>
      <c r="I16" s="81">
        <v>20479</v>
      </c>
      <c r="J16" s="81">
        <v>18188</v>
      </c>
      <c r="K16" s="81">
        <v>19911</v>
      </c>
      <c r="L16" s="81">
        <v>22436</v>
      </c>
      <c r="M16" s="81">
        <v>19793</v>
      </c>
      <c r="N16" s="81">
        <v>18347</v>
      </c>
      <c r="O16" s="81">
        <v>219695</v>
      </c>
      <c r="P16" s="88">
        <f t="shared" si="0"/>
        <v>-9.3996403945762266E-2</v>
      </c>
    </row>
    <row r="17" spans="1:16" ht="15" customHeight="1" x14ac:dyDescent="0.2">
      <c r="A17" s="11"/>
      <c r="B17" s="85">
        <v>1982</v>
      </c>
      <c r="C17" s="86">
        <v>15835</v>
      </c>
      <c r="D17" s="86">
        <v>15118</v>
      </c>
      <c r="E17" s="86">
        <v>17534</v>
      </c>
      <c r="F17" s="86">
        <v>16972</v>
      </c>
      <c r="G17" s="86">
        <v>20023</v>
      </c>
      <c r="H17" s="86">
        <v>20299</v>
      </c>
      <c r="I17" s="86">
        <v>20064</v>
      </c>
      <c r="J17" s="86">
        <v>16273</v>
      </c>
      <c r="K17" s="86">
        <v>18895</v>
      </c>
      <c r="L17" s="86">
        <v>21036</v>
      </c>
      <c r="M17" s="86">
        <v>18920</v>
      </c>
      <c r="N17" s="86">
        <v>19541</v>
      </c>
      <c r="O17" s="86">
        <v>220510</v>
      </c>
      <c r="P17" s="111">
        <f t="shared" si="0"/>
        <v>3.7096884316893874E-3</v>
      </c>
    </row>
    <row r="18" spans="1:16" ht="15" customHeight="1" x14ac:dyDescent="0.2">
      <c r="A18" s="11"/>
      <c r="B18" s="87">
        <v>1983</v>
      </c>
      <c r="C18" s="81">
        <v>16723</v>
      </c>
      <c r="D18" s="81">
        <v>13510</v>
      </c>
      <c r="E18" s="81">
        <v>16438</v>
      </c>
      <c r="F18" s="81">
        <v>16429</v>
      </c>
      <c r="G18" s="81">
        <v>18114</v>
      </c>
      <c r="H18" s="81">
        <v>19563</v>
      </c>
      <c r="I18" s="81">
        <v>19079</v>
      </c>
      <c r="J18" s="81">
        <v>16463</v>
      </c>
      <c r="K18" s="81">
        <v>18482</v>
      </c>
      <c r="L18" s="81">
        <v>19723</v>
      </c>
      <c r="M18" s="81">
        <v>17716</v>
      </c>
      <c r="N18" s="81">
        <v>17406</v>
      </c>
      <c r="O18" s="81">
        <v>209646</v>
      </c>
      <c r="P18" s="88">
        <f t="shared" si="0"/>
        <v>-4.9267606911251191E-2</v>
      </c>
    </row>
    <row r="19" spans="1:16" ht="15" customHeight="1" x14ac:dyDescent="0.2">
      <c r="A19" s="11"/>
      <c r="B19" s="85">
        <v>1984</v>
      </c>
      <c r="C19" s="86">
        <v>16410</v>
      </c>
      <c r="D19" s="86">
        <v>13821</v>
      </c>
      <c r="E19" s="86">
        <v>15412</v>
      </c>
      <c r="F19" s="86">
        <v>15314</v>
      </c>
      <c r="G19" s="86">
        <v>16536</v>
      </c>
      <c r="H19" s="86">
        <v>17850</v>
      </c>
      <c r="I19" s="86">
        <v>17160</v>
      </c>
      <c r="J19" s="86">
        <v>14941</v>
      </c>
      <c r="K19" s="86">
        <v>16823</v>
      </c>
      <c r="L19" s="86">
        <v>18952</v>
      </c>
      <c r="M19" s="86">
        <v>18416</v>
      </c>
      <c r="N19" s="86">
        <v>17820</v>
      </c>
      <c r="O19" s="86">
        <v>199455</v>
      </c>
      <c r="P19" s="111">
        <f t="shared" si="0"/>
        <v>-4.8610514867920208E-2</v>
      </c>
    </row>
    <row r="20" spans="1:16" ht="15" customHeight="1" x14ac:dyDescent="0.2">
      <c r="A20" s="11"/>
      <c r="B20" s="87">
        <v>1985</v>
      </c>
      <c r="C20" s="81">
        <v>12298</v>
      </c>
      <c r="D20" s="81">
        <v>11616</v>
      </c>
      <c r="E20" s="81">
        <v>14829</v>
      </c>
      <c r="F20" s="81">
        <v>15213</v>
      </c>
      <c r="G20" s="81">
        <v>16397</v>
      </c>
      <c r="H20" s="81">
        <v>18326</v>
      </c>
      <c r="I20" s="81">
        <v>17859</v>
      </c>
      <c r="J20" s="81">
        <v>16285</v>
      </c>
      <c r="K20" s="81">
        <v>17509</v>
      </c>
      <c r="L20" s="81">
        <v>18726</v>
      </c>
      <c r="M20" s="81">
        <v>16412</v>
      </c>
      <c r="N20" s="81">
        <v>15613</v>
      </c>
      <c r="O20" s="81">
        <v>191083</v>
      </c>
      <c r="P20" s="88">
        <f t="shared" si="0"/>
        <v>-4.1974380186006868E-2</v>
      </c>
    </row>
    <row r="21" spans="1:16" ht="15" customHeight="1" x14ac:dyDescent="0.2">
      <c r="A21" s="11"/>
      <c r="B21" s="85">
        <v>1986</v>
      </c>
      <c r="C21" s="86">
        <v>14284</v>
      </c>
      <c r="D21" s="86">
        <v>10490</v>
      </c>
      <c r="E21" s="86">
        <v>13603</v>
      </c>
      <c r="F21" s="86">
        <v>13731</v>
      </c>
      <c r="G21" s="86">
        <v>16226</v>
      </c>
      <c r="H21" s="86">
        <v>16615</v>
      </c>
      <c r="I21" s="86">
        <v>16139</v>
      </c>
      <c r="J21" s="86">
        <v>15379</v>
      </c>
      <c r="K21" s="86">
        <v>16838</v>
      </c>
      <c r="L21" s="86">
        <v>18637</v>
      </c>
      <c r="M21" s="86">
        <v>15998</v>
      </c>
      <c r="N21" s="86">
        <v>16638</v>
      </c>
      <c r="O21" s="86">
        <v>184578</v>
      </c>
      <c r="P21" s="111">
        <f t="shared" si="0"/>
        <v>-3.4042798155775239E-2</v>
      </c>
    </row>
    <row r="22" spans="1:16" ht="15" customHeight="1" x14ac:dyDescent="0.2">
      <c r="A22" s="11"/>
      <c r="B22" s="87">
        <v>1987</v>
      </c>
      <c r="C22" s="81">
        <v>11248</v>
      </c>
      <c r="D22" s="81">
        <v>10942</v>
      </c>
      <c r="E22" s="81">
        <v>12510</v>
      </c>
      <c r="F22" s="81">
        <v>13197</v>
      </c>
      <c r="G22" s="81">
        <v>14340</v>
      </c>
      <c r="H22" s="81">
        <v>15498</v>
      </c>
      <c r="I22" s="81">
        <v>15133</v>
      </c>
      <c r="J22" s="81">
        <v>13983</v>
      </c>
      <c r="K22" s="81">
        <v>15382</v>
      </c>
      <c r="L22" s="81">
        <v>17167</v>
      </c>
      <c r="M22" s="81">
        <v>16110</v>
      </c>
      <c r="N22" s="81">
        <v>15489</v>
      </c>
      <c r="O22" s="81">
        <v>170999</v>
      </c>
      <c r="P22" s="88">
        <f t="shared" si="0"/>
        <v>-7.3567814149031852E-2</v>
      </c>
    </row>
    <row r="23" spans="1:16" ht="15" customHeight="1" x14ac:dyDescent="0.2">
      <c r="A23" s="11"/>
      <c r="B23" s="85">
        <v>1988</v>
      </c>
      <c r="C23" s="86">
        <v>14517</v>
      </c>
      <c r="D23" s="86">
        <v>13149</v>
      </c>
      <c r="E23" s="86">
        <v>13838</v>
      </c>
      <c r="F23" s="86">
        <v>13626</v>
      </c>
      <c r="G23" s="86">
        <v>16013</v>
      </c>
      <c r="H23" s="86">
        <v>15706</v>
      </c>
      <c r="I23" s="86">
        <v>16097</v>
      </c>
      <c r="J23" s="86">
        <v>13209</v>
      </c>
      <c r="K23" s="86">
        <v>14822</v>
      </c>
      <c r="L23" s="86">
        <v>16021</v>
      </c>
      <c r="M23" s="86">
        <v>14250</v>
      </c>
      <c r="N23" s="86">
        <v>14639</v>
      </c>
      <c r="O23" s="86">
        <v>175887</v>
      </c>
      <c r="P23" s="111">
        <f t="shared" si="0"/>
        <v>2.8584962485160733E-2</v>
      </c>
    </row>
    <row r="24" spans="1:16" ht="15" customHeight="1" x14ac:dyDescent="0.2">
      <c r="A24" s="11"/>
      <c r="B24" s="87">
        <v>1989</v>
      </c>
      <c r="C24" s="81">
        <v>13555</v>
      </c>
      <c r="D24" s="81">
        <v>12014</v>
      </c>
      <c r="E24" s="81">
        <v>13879</v>
      </c>
      <c r="F24" s="81">
        <v>13134</v>
      </c>
      <c r="G24" s="81">
        <v>14242</v>
      </c>
      <c r="H24" s="81">
        <v>15539</v>
      </c>
      <c r="I24" s="81">
        <v>14888</v>
      </c>
      <c r="J24" s="81">
        <v>13031</v>
      </c>
      <c r="K24" s="81">
        <v>14537</v>
      </c>
      <c r="L24" s="81">
        <v>16422</v>
      </c>
      <c r="M24" s="81">
        <v>14575</v>
      </c>
      <c r="N24" s="81">
        <v>14773</v>
      </c>
      <c r="O24" s="81">
        <v>170589</v>
      </c>
      <c r="P24" s="88">
        <f t="shared" si="0"/>
        <v>-3.0121612171450988E-2</v>
      </c>
    </row>
    <row r="25" spans="1:16" ht="15" customHeight="1" x14ac:dyDescent="0.2">
      <c r="A25" s="11"/>
      <c r="B25" s="85">
        <v>1990</v>
      </c>
      <c r="C25" s="86">
        <v>13271</v>
      </c>
      <c r="D25" s="86">
        <v>12112</v>
      </c>
      <c r="E25" s="86">
        <v>13326</v>
      </c>
      <c r="F25" s="86">
        <v>13441</v>
      </c>
      <c r="G25" s="86">
        <v>13979</v>
      </c>
      <c r="H25" s="86">
        <v>14601</v>
      </c>
      <c r="I25" s="86">
        <v>14391</v>
      </c>
      <c r="J25" s="86">
        <v>12462</v>
      </c>
      <c r="K25" s="86">
        <v>13898</v>
      </c>
      <c r="L25" s="86">
        <v>15184</v>
      </c>
      <c r="M25" s="86">
        <v>14123</v>
      </c>
      <c r="N25" s="86">
        <v>11779</v>
      </c>
      <c r="O25" s="86">
        <v>162567</v>
      </c>
      <c r="P25" s="111">
        <f t="shared" si="0"/>
        <v>-4.7025306438281483E-2</v>
      </c>
    </row>
    <row r="26" spans="1:16" ht="15" customHeight="1" x14ac:dyDescent="0.2">
      <c r="A26" s="11"/>
      <c r="B26" s="87">
        <v>1991</v>
      </c>
      <c r="C26" s="81">
        <v>11099</v>
      </c>
      <c r="D26" s="81">
        <v>9196</v>
      </c>
      <c r="E26" s="81">
        <v>11494</v>
      </c>
      <c r="F26" s="81">
        <v>12211</v>
      </c>
      <c r="G26" s="81">
        <v>12112</v>
      </c>
      <c r="H26" s="81">
        <v>13696</v>
      </c>
      <c r="I26" s="81">
        <v>13861</v>
      </c>
      <c r="J26" s="81">
        <v>12359</v>
      </c>
      <c r="K26" s="81">
        <v>13334</v>
      </c>
      <c r="L26" s="81">
        <v>13951</v>
      </c>
      <c r="M26" s="81">
        <v>13126</v>
      </c>
      <c r="N26" s="81">
        <v>12447</v>
      </c>
      <c r="O26" s="81">
        <v>148886</v>
      </c>
      <c r="P26" s="88">
        <f t="shared" si="0"/>
        <v>-8.4156071035326976E-2</v>
      </c>
    </row>
    <row r="27" spans="1:16" ht="15" customHeight="1" x14ac:dyDescent="0.2">
      <c r="A27" s="11"/>
      <c r="B27" s="85">
        <v>1992</v>
      </c>
      <c r="C27" s="86">
        <v>10791</v>
      </c>
      <c r="D27" s="86">
        <v>10907</v>
      </c>
      <c r="E27" s="86">
        <v>11471</v>
      </c>
      <c r="F27" s="86">
        <v>11539</v>
      </c>
      <c r="G27" s="86">
        <v>12593</v>
      </c>
      <c r="H27" s="86">
        <v>12765</v>
      </c>
      <c r="I27" s="86">
        <v>12271</v>
      </c>
      <c r="J27" s="86">
        <v>11074</v>
      </c>
      <c r="K27" s="86">
        <v>12129</v>
      </c>
      <c r="L27" s="86">
        <v>13322</v>
      </c>
      <c r="M27" s="86">
        <v>12991</v>
      </c>
      <c r="N27" s="86">
        <v>11509</v>
      </c>
      <c r="O27" s="86">
        <v>143362</v>
      </c>
      <c r="P27" s="111">
        <f t="shared" si="0"/>
        <v>-3.7102212430987463E-2</v>
      </c>
    </row>
    <row r="28" spans="1:16" ht="15" customHeight="1" x14ac:dyDescent="0.2">
      <c r="A28" s="11"/>
      <c r="B28" s="87">
        <v>1993</v>
      </c>
      <c r="C28" s="81">
        <v>10863</v>
      </c>
      <c r="D28" s="81">
        <v>9019</v>
      </c>
      <c r="E28" s="81">
        <v>10236</v>
      </c>
      <c r="F28" s="81">
        <v>10867</v>
      </c>
      <c r="G28" s="81">
        <v>12259</v>
      </c>
      <c r="H28" s="81">
        <v>13033</v>
      </c>
      <c r="I28" s="81">
        <v>13052</v>
      </c>
      <c r="J28" s="81">
        <v>11146</v>
      </c>
      <c r="K28" s="81">
        <v>12075</v>
      </c>
      <c r="L28" s="81">
        <v>12147</v>
      </c>
      <c r="M28" s="81">
        <v>11106</v>
      </c>
      <c r="N28" s="81">
        <v>11697</v>
      </c>
      <c r="O28" s="81">
        <v>137500</v>
      </c>
      <c r="P28" s="88">
        <f t="shared" si="0"/>
        <v>-4.0889496519300794E-2</v>
      </c>
    </row>
    <row r="29" spans="1:16" ht="15" customHeight="1" x14ac:dyDescent="0.2">
      <c r="A29" s="11"/>
      <c r="B29" s="85">
        <v>1994</v>
      </c>
      <c r="C29" s="86">
        <v>11294</v>
      </c>
      <c r="D29" s="86">
        <v>9318</v>
      </c>
      <c r="E29" s="86">
        <v>10226</v>
      </c>
      <c r="F29" s="86">
        <v>10530</v>
      </c>
      <c r="G29" s="86">
        <v>10883</v>
      </c>
      <c r="H29" s="86">
        <v>11837</v>
      </c>
      <c r="I29" s="86">
        <v>11516</v>
      </c>
      <c r="J29" s="86">
        <v>10156</v>
      </c>
      <c r="K29" s="86">
        <v>11407</v>
      </c>
      <c r="L29" s="86">
        <v>12588</v>
      </c>
      <c r="M29" s="86">
        <v>11122</v>
      </c>
      <c r="N29" s="86">
        <v>11849</v>
      </c>
      <c r="O29" s="86">
        <v>132726</v>
      </c>
      <c r="P29" s="111">
        <f t="shared" si="0"/>
        <v>-3.4720000000000001E-2</v>
      </c>
    </row>
    <row r="30" spans="1:16" ht="15" customHeight="1" x14ac:dyDescent="0.2">
      <c r="A30" s="11"/>
      <c r="B30" s="87">
        <v>1995</v>
      </c>
      <c r="C30" s="81">
        <v>10251</v>
      </c>
      <c r="D30" s="81">
        <v>9754</v>
      </c>
      <c r="E30" s="81">
        <v>10826</v>
      </c>
      <c r="F30" s="81">
        <v>10079</v>
      </c>
      <c r="G30" s="81">
        <v>11540</v>
      </c>
      <c r="H30" s="81">
        <v>11905</v>
      </c>
      <c r="I30" s="81">
        <v>11650</v>
      </c>
      <c r="J30" s="81">
        <v>10458</v>
      </c>
      <c r="K30" s="81">
        <v>11352</v>
      </c>
      <c r="L30" s="81">
        <v>12231</v>
      </c>
      <c r="M30" s="81">
        <v>11203</v>
      </c>
      <c r="N30" s="81">
        <v>11700</v>
      </c>
      <c r="O30" s="81">
        <v>132949</v>
      </c>
      <c r="P30" s="88">
        <f t="shared" si="0"/>
        <v>1.6801530973584678E-3</v>
      </c>
    </row>
    <row r="31" spans="1:16" ht="15" customHeight="1" x14ac:dyDescent="0.2">
      <c r="A31" s="11"/>
      <c r="B31" s="85">
        <v>1996</v>
      </c>
      <c r="C31" s="86">
        <v>10101</v>
      </c>
      <c r="D31" s="86">
        <v>8821</v>
      </c>
      <c r="E31" s="86">
        <v>9331</v>
      </c>
      <c r="F31" s="86">
        <v>9651</v>
      </c>
      <c r="G31" s="86">
        <v>10077</v>
      </c>
      <c r="H31" s="86">
        <v>11795</v>
      </c>
      <c r="I31" s="86">
        <v>11269</v>
      </c>
      <c r="J31" s="86">
        <v>9952</v>
      </c>
      <c r="K31" s="86">
        <v>11154</v>
      </c>
      <c r="L31" s="86">
        <v>12092</v>
      </c>
      <c r="M31" s="86">
        <v>11141</v>
      </c>
      <c r="N31" s="86">
        <v>10022</v>
      </c>
      <c r="O31" s="86">
        <v>125406</v>
      </c>
      <c r="P31" s="111">
        <f t="shared" si="0"/>
        <v>-5.6736041640027379E-2</v>
      </c>
    </row>
    <row r="32" spans="1:16" ht="15" customHeight="1" x14ac:dyDescent="0.2">
      <c r="A32" s="11"/>
      <c r="B32" s="87">
        <v>1997</v>
      </c>
      <c r="C32" s="81">
        <v>8632</v>
      </c>
      <c r="D32" s="81">
        <v>8299</v>
      </c>
      <c r="E32" s="81">
        <v>9916</v>
      </c>
      <c r="F32" s="81">
        <v>10049</v>
      </c>
      <c r="G32" s="81">
        <v>10680</v>
      </c>
      <c r="H32" s="81">
        <v>11259</v>
      </c>
      <c r="I32" s="81">
        <v>11029</v>
      </c>
      <c r="J32" s="81">
        <v>10259</v>
      </c>
      <c r="K32" s="81">
        <v>10985</v>
      </c>
      <c r="L32" s="81">
        <v>12232</v>
      </c>
      <c r="M32" s="81">
        <v>11117</v>
      </c>
      <c r="N32" s="81">
        <v>10745</v>
      </c>
      <c r="O32" s="81">
        <v>125202</v>
      </c>
      <c r="P32" s="88">
        <f t="shared" si="0"/>
        <v>-1.6267164250514329E-3</v>
      </c>
    </row>
    <row r="33" spans="1:16" ht="15" customHeight="1" x14ac:dyDescent="0.2">
      <c r="A33" s="11"/>
      <c r="B33" s="85">
        <v>1998</v>
      </c>
      <c r="C33" s="86">
        <v>9987</v>
      </c>
      <c r="D33" s="86">
        <v>8455</v>
      </c>
      <c r="E33" s="86">
        <v>9591</v>
      </c>
      <c r="F33" s="86">
        <v>10042</v>
      </c>
      <c r="G33" s="86">
        <v>10853</v>
      </c>
      <c r="H33" s="86">
        <v>11052</v>
      </c>
      <c r="I33" s="86">
        <v>10412</v>
      </c>
      <c r="J33" s="86">
        <v>9857</v>
      </c>
      <c r="K33" s="86">
        <v>10905</v>
      </c>
      <c r="L33" s="86">
        <v>11815</v>
      </c>
      <c r="M33" s="86">
        <v>11109</v>
      </c>
      <c r="N33" s="86">
        <v>10309</v>
      </c>
      <c r="O33" s="86">
        <v>124387</v>
      </c>
      <c r="P33" s="111">
        <f t="shared" si="0"/>
        <v>-6.5094806792223769E-3</v>
      </c>
    </row>
    <row r="34" spans="1:16" ht="15" customHeight="1" x14ac:dyDescent="0.2">
      <c r="A34" s="11"/>
      <c r="B34" s="87">
        <v>1999</v>
      </c>
      <c r="C34" s="81">
        <v>9387</v>
      </c>
      <c r="D34" s="81">
        <v>8080</v>
      </c>
      <c r="E34" s="81">
        <v>9869</v>
      </c>
      <c r="F34" s="81">
        <v>9707</v>
      </c>
      <c r="G34" s="81">
        <v>11013</v>
      </c>
      <c r="H34" s="81">
        <v>11857</v>
      </c>
      <c r="I34" s="81">
        <v>11158</v>
      </c>
      <c r="J34" s="81">
        <v>9764</v>
      </c>
      <c r="K34" s="81">
        <v>11362</v>
      </c>
      <c r="L34" s="81">
        <v>11604</v>
      </c>
      <c r="M34" s="81">
        <v>10229</v>
      </c>
      <c r="N34" s="81">
        <v>10494</v>
      </c>
      <c r="O34" s="81">
        <v>124524</v>
      </c>
      <c r="P34" s="88">
        <f t="shared" si="0"/>
        <v>1.101401271837089E-3</v>
      </c>
    </row>
    <row r="35" spans="1:16" ht="15" customHeight="1" x14ac:dyDescent="0.2">
      <c r="A35" s="11"/>
      <c r="B35" s="85">
        <v>2000</v>
      </c>
      <c r="C35" s="86">
        <v>9767</v>
      </c>
      <c r="D35" s="86">
        <v>8858</v>
      </c>
      <c r="E35" s="86">
        <v>9885</v>
      </c>
      <c r="F35" s="86">
        <v>9910</v>
      </c>
      <c r="G35" s="86">
        <v>10511</v>
      </c>
      <c r="H35" s="86">
        <v>10433</v>
      </c>
      <c r="I35" s="86">
        <v>10379</v>
      </c>
      <c r="J35" s="86">
        <v>8923</v>
      </c>
      <c r="K35" s="86">
        <v>10481</v>
      </c>
      <c r="L35" s="86">
        <v>11093</v>
      </c>
      <c r="M35" s="86">
        <v>10523</v>
      </c>
      <c r="N35" s="86">
        <v>10460</v>
      </c>
      <c r="O35" s="86">
        <v>121223</v>
      </c>
      <c r="P35" s="111">
        <f t="shared" si="0"/>
        <v>-2.6508946066621696E-2</v>
      </c>
    </row>
    <row r="36" spans="1:16" ht="15" customHeight="1" x14ac:dyDescent="0.2">
      <c r="A36" s="11"/>
      <c r="B36" s="87">
        <v>2001</v>
      </c>
      <c r="C36" s="81">
        <v>9569</v>
      </c>
      <c r="D36" s="81">
        <v>8435</v>
      </c>
      <c r="E36" s="81">
        <v>10065</v>
      </c>
      <c r="F36" s="81">
        <v>9269</v>
      </c>
      <c r="G36" s="81">
        <v>9601</v>
      </c>
      <c r="H36" s="81">
        <v>10611</v>
      </c>
      <c r="I36" s="81">
        <v>10097</v>
      </c>
      <c r="J36" s="81">
        <v>8986</v>
      </c>
      <c r="K36" s="81">
        <v>10033</v>
      </c>
      <c r="L36" s="81">
        <v>11036</v>
      </c>
      <c r="M36" s="81">
        <v>9857</v>
      </c>
      <c r="N36" s="81">
        <v>9186</v>
      </c>
      <c r="O36" s="81">
        <v>116745</v>
      </c>
      <c r="P36" s="88">
        <f t="shared" si="0"/>
        <v>-3.6940184618430495E-2</v>
      </c>
    </row>
    <row r="37" spans="1:16" ht="15" customHeight="1" x14ac:dyDescent="0.2">
      <c r="A37" s="11"/>
      <c r="B37" s="85">
        <v>2002</v>
      </c>
      <c r="C37" s="86">
        <v>8600</v>
      </c>
      <c r="D37" s="86">
        <v>7804</v>
      </c>
      <c r="E37" s="86">
        <v>9065</v>
      </c>
      <c r="F37" s="86">
        <v>8831</v>
      </c>
      <c r="G37" s="86">
        <v>9219</v>
      </c>
      <c r="H37" s="86">
        <v>9571</v>
      </c>
      <c r="I37" s="86">
        <v>9141</v>
      </c>
      <c r="J37" s="86">
        <v>8067</v>
      </c>
      <c r="K37" s="86">
        <v>9077</v>
      </c>
      <c r="L37" s="86">
        <v>9507</v>
      </c>
      <c r="M37" s="86">
        <v>8771</v>
      </c>
      <c r="N37" s="86">
        <v>7817</v>
      </c>
      <c r="O37" s="86">
        <v>105470</v>
      </c>
      <c r="P37" s="111">
        <f t="shared" si="0"/>
        <v>-9.6578011906291492E-2</v>
      </c>
    </row>
    <row r="38" spans="1:16" ht="15" customHeight="1" x14ac:dyDescent="0.2">
      <c r="A38" s="11"/>
      <c r="B38" s="87">
        <v>2003</v>
      </c>
      <c r="C38" s="81">
        <v>6543</v>
      </c>
      <c r="D38" s="81">
        <v>5694</v>
      </c>
      <c r="E38" s="81">
        <v>7360</v>
      </c>
      <c r="F38" s="81">
        <v>7238</v>
      </c>
      <c r="G38" s="81">
        <v>7995</v>
      </c>
      <c r="H38" s="81">
        <v>9004</v>
      </c>
      <c r="I38" s="81">
        <v>8319</v>
      </c>
      <c r="J38" s="81">
        <v>7146</v>
      </c>
      <c r="K38" s="81">
        <v>8251</v>
      </c>
      <c r="L38" s="81">
        <v>8452</v>
      </c>
      <c r="M38" s="81">
        <v>7332</v>
      </c>
      <c r="N38" s="81">
        <v>6886</v>
      </c>
      <c r="O38" s="81">
        <v>90220</v>
      </c>
      <c r="P38" s="88">
        <f t="shared" si="0"/>
        <v>-0.14459087892291647</v>
      </c>
    </row>
    <row r="39" spans="1:16" ht="15" customHeight="1" x14ac:dyDescent="0.2">
      <c r="A39" s="11"/>
      <c r="B39" s="85">
        <v>2004</v>
      </c>
      <c r="C39" s="86">
        <v>6594</v>
      </c>
      <c r="D39" s="86">
        <v>5781</v>
      </c>
      <c r="E39" s="86">
        <v>6526</v>
      </c>
      <c r="F39" s="86">
        <v>6692</v>
      </c>
      <c r="G39" s="86">
        <v>7502</v>
      </c>
      <c r="H39" s="86">
        <v>8230</v>
      </c>
      <c r="I39" s="86">
        <v>7550</v>
      </c>
      <c r="J39" s="86">
        <v>6592</v>
      </c>
      <c r="K39" s="86">
        <v>7813</v>
      </c>
      <c r="L39" s="86">
        <v>8073</v>
      </c>
      <c r="M39" s="86">
        <v>7155</v>
      </c>
      <c r="N39" s="86">
        <v>6882</v>
      </c>
      <c r="O39" s="86">
        <v>85390</v>
      </c>
      <c r="P39" s="111">
        <f t="shared" si="0"/>
        <v>-5.3535801374418088E-2</v>
      </c>
    </row>
    <row r="40" spans="1:16" ht="15" customHeight="1" x14ac:dyDescent="0.2">
      <c r="A40" s="11"/>
      <c r="B40" s="87">
        <v>2005</v>
      </c>
      <c r="C40" s="81">
        <v>6922</v>
      </c>
      <c r="D40" s="81">
        <v>5387</v>
      </c>
      <c r="E40" s="81">
        <v>6382</v>
      </c>
      <c r="F40" s="81">
        <v>6410</v>
      </c>
      <c r="G40" s="81">
        <v>7604</v>
      </c>
      <c r="H40" s="81">
        <v>8273</v>
      </c>
      <c r="I40" s="81">
        <v>7472</v>
      </c>
      <c r="J40" s="81">
        <v>6285</v>
      </c>
      <c r="K40" s="81">
        <v>7694</v>
      </c>
      <c r="L40" s="81">
        <v>7851</v>
      </c>
      <c r="M40" s="81">
        <v>7406</v>
      </c>
      <c r="N40" s="81">
        <v>6839</v>
      </c>
      <c r="O40" s="81">
        <v>84525</v>
      </c>
      <c r="P40" s="88">
        <f t="shared" si="0"/>
        <v>-1.0129991802318772E-2</v>
      </c>
    </row>
    <row r="41" spans="1:16" ht="15" customHeight="1" x14ac:dyDescent="0.2">
      <c r="A41" s="11"/>
      <c r="B41" s="85">
        <v>2006</v>
      </c>
      <c r="C41" s="86">
        <v>6114</v>
      </c>
      <c r="D41" s="86">
        <v>5066</v>
      </c>
      <c r="E41" s="86">
        <v>6012</v>
      </c>
      <c r="F41" s="86">
        <v>6259</v>
      </c>
      <c r="G41" s="86">
        <v>6739</v>
      </c>
      <c r="H41" s="86">
        <v>7654</v>
      </c>
      <c r="I41" s="86">
        <v>7227</v>
      </c>
      <c r="J41" s="86">
        <v>5874</v>
      </c>
      <c r="K41" s="86">
        <v>7270</v>
      </c>
      <c r="L41" s="86">
        <v>7564</v>
      </c>
      <c r="M41" s="86">
        <v>7350</v>
      </c>
      <c r="N41" s="86">
        <v>7180</v>
      </c>
      <c r="O41" s="86">
        <v>80309</v>
      </c>
      <c r="P41" s="111">
        <f t="shared" si="0"/>
        <v>-4.9878734102336585E-2</v>
      </c>
    </row>
    <row r="42" spans="1:16" ht="15" customHeight="1" x14ac:dyDescent="0.2">
      <c r="A42" s="11"/>
      <c r="B42" s="87">
        <v>2007</v>
      </c>
      <c r="C42" s="81">
        <v>6207</v>
      </c>
      <c r="D42" s="81">
        <v>5741</v>
      </c>
      <c r="E42" s="81">
        <v>6557</v>
      </c>
      <c r="F42" s="81">
        <v>6818</v>
      </c>
      <c r="G42" s="81">
        <v>6776</v>
      </c>
      <c r="H42" s="81">
        <v>7349</v>
      </c>
      <c r="I42" s="81">
        <v>7189</v>
      </c>
      <c r="J42" s="81">
        <v>6065</v>
      </c>
      <c r="K42" s="81">
        <v>7309</v>
      </c>
      <c r="L42" s="81">
        <v>7646</v>
      </c>
      <c r="M42" s="81">
        <v>7023</v>
      </c>
      <c r="N42" s="81">
        <v>6592</v>
      </c>
      <c r="O42" s="81">
        <v>81272</v>
      </c>
      <c r="P42" s="88">
        <f t="shared" si="0"/>
        <v>1.1991184051600693E-2</v>
      </c>
    </row>
    <row r="43" spans="1:16" ht="15" customHeight="1" x14ac:dyDescent="0.2">
      <c r="A43" s="11"/>
      <c r="B43" s="85">
        <v>2008</v>
      </c>
      <c r="C43" s="86">
        <v>5958</v>
      </c>
      <c r="D43" s="86">
        <v>5655</v>
      </c>
      <c r="E43" s="86">
        <v>5863</v>
      </c>
      <c r="F43" s="86">
        <v>5724</v>
      </c>
      <c r="G43" s="86">
        <v>6346</v>
      </c>
      <c r="H43" s="86">
        <v>6610</v>
      </c>
      <c r="I43" s="86">
        <v>6773</v>
      </c>
      <c r="J43" s="86">
        <v>5340</v>
      </c>
      <c r="K43" s="86">
        <v>6724</v>
      </c>
      <c r="L43" s="86">
        <v>7329</v>
      </c>
      <c r="M43" s="86">
        <v>6153</v>
      </c>
      <c r="N43" s="86">
        <v>6012</v>
      </c>
      <c r="O43" s="86">
        <v>74487</v>
      </c>
      <c r="P43" s="111">
        <f t="shared" si="0"/>
        <v>-8.3485087114873513E-2</v>
      </c>
    </row>
    <row r="44" spans="1:16" ht="15" customHeight="1" x14ac:dyDescent="0.2">
      <c r="A44" s="11"/>
      <c r="B44" s="87">
        <v>2009</v>
      </c>
      <c r="C44" s="81">
        <v>5247</v>
      </c>
      <c r="D44" s="81">
        <v>4664</v>
      </c>
      <c r="E44" s="81">
        <v>5714</v>
      </c>
      <c r="F44" s="81">
        <v>5947</v>
      </c>
      <c r="G44" s="81">
        <v>6461</v>
      </c>
      <c r="H44" s="81">
        <v>7008</v>
      </c>
      <c r="I44" s="81">
        <v>6478</v>
      </c>
      <c r="J44" s="81">
        <v>5758</v>
      </c>
      <c r="K44" s="81">
        <v>6611</v>
      </c>
      <c r="L44" s="81">
        <v>6984</v>
      </c>
      <c r="M44" s="81">
        <v>6043</v>
      </c>
      <c r="N44" s="81">
        <v>5400</v>
      </c>
      <c r="O44" s="81">
        <v>72315</v>
      </c>
      <c r="P44" s="88">
        <f t="shared" si="0"/>
        <v>-2.9159450642393975E-2</v>
      </c>
    </row>
    <row r="45" spans="1:16" ht="15" customHeight="1" x14ac:dyDescent="0.2">
      <c r="A45" s="11"/>
      <c r="B45" s="85">
        <v>2010</v>
      </c>
      <c r="C45" s="86">
        <v>4545</v>
      </c>
      <c r="D45" s="86">
        <v>4299</v>
      </c>
      <c r="E45" s="86">
        <v>5326</v>
      </c>
      <c r="F45" s="86">
        <v>5866</v>
      </c>
      <c r="G45" s="86">
        <v>5904</v>
      </c>
      <c r="H45" s="86">
        <v>6546</v>
      </c>
      <c r="I45" s="86">
        <v>6288</v>
      </c>
      <c r="J45" s="86">
        <v>5147</v>
      </c>
      <c r="K45" s="86">
        <v>6408</v>
      </c>
      <c r="L45" s="86">
        <v>6570</v>
      </c>
      <c r="M45" s="86">
        <v>5929</v>
      </c>
      <c r="N45" s="86">
        <v>4460</v>
      </c>
      <c r="O45" s="86">
        <v>67288</v>
      </c>
      <c r="P45" s="111">
        <f t="shared" si="0"/>
        <v>-6.9515314941575049E-2</v>
      </c>
    </row>
    <row r="46" spans="1:16" ht="15" customHeight="1" x14ac:dyDescent="0.2">
      <c r="A46" s="11"/>
      <c r="B46" s="87">
        <v>2011</v>
      </c>
      <c r="C46" s="81">
        <v>4912</v>
      </c>
      <c r="D46" s="81">
        <v>4357</v>
      </c>
      <c r="E46" s="81">
        <v>5333</v>
      </c>
      <c r="F46" s="81">
        <v>5744</v>
      </c>
      <c r="G46" s="81">
        <v>6098</v>
      </c>
      <c r="H46" s="81">
        <v>5722</v>
      </c>
      <c r="I46" s="81">
        <v>5415</v>
      </c>
      <c r="J46" s="81">
        <v>4748</v>
      </c>
      <c r="K46" s="81">
        <v>5976</v>
      </c>
      <c r="L46" s="81">
        <v>5995</v>
      </c>
      <c r="M46" s="81">
        <v>5253</v>
      </c>
      <c r="N46" s="81">
        <v>5471</v>
      </c>
      <c r="O46" s="81">
        <v>65024</v>
      </c>
      <c r="P46" s="88">
        <f t="shared" si="0"/>
        <v>-3.3646415408393769E-2</v>
      </c>
    </row>
    <row r="47" spans="1:16" ht="15" customHeight="1" x14ac:dyDescent="0.2">
      <c r="A47" s="11"/>
      <c r="B47" s="85">
        <v>2012</v>
      </c>
      <c r="C47" s="86">
        <v>4900</v>
      </c>
      <c r="D47" s="86">
        <v>3810</v>
      </c>
      <c r="E47" s="86">
        <v>5034</v>
      </c>
      <c r="F47" s="86">
        <v>4426</v>
      </c>
      <c r="G47" s="86">
        <v>5193</v>
      </c>
      <c r="H47" s="86">
        <v>5597</v>
      </c>
      <c r="I47" s="86">
        <v>5275</v>
      </c>
      <c r="J47" s="86">
        <v>4398</v>
      </c>
      <c r="K47" s="86">
        <v>5685</v>
      </c>
      <c r="L47" s="86">
        <v>5898</v>
      </c>
      <c r="M47" s="86">
        <v>5175</v>
      </c>
      <c r="N47" s="86">
        <v>5046</v>
      </c>
      <c r="O47" s="86">
        <v>60437</v>
      </c>
      <c r="P47" s="111">
        <f t="shared" si="0"/>
        <v>-7.0543184055118113E-2</v>
      </c>
    </row>
    <row r="48" spans="1:16" ht="15" customHeight="1" x14ac:dyDescent="0.2">
      <c r="A48" s="11"/>
      <c r="B48" s="87">
        <v>2013</v>
      </c>
      <c r="C48" s="81">
        <v>4259</v>
      </c>
      <c r="D48" s="81">
        <v>3755</v>
      </c>
      <c r="E48" s="81">
        <v>3887</v>
      </c>
      <c r="F48" s="81">
        <v>4420</v>
      </c>
      <c r="G48" s="81">
        <v>4503</v>
      </c>
      <c r="H48" s="81">
        <v>5376</v>
      </c>
      <c r="I48" s="81">
        <v>5509</v>
      </c>
      <c r="J48" s="81">
        <v>4341</v>
      </c>
      <c r="K48" s="81">
        <v>5493</v>
      </c>
      <c r="L48" s="81">
        <v>5381</v>
      </c>
      <c r="M48" s="81">
        <v>4989</v>
      </c>
      <c r="N48" s="81">
        <v>4899</v>
      </c>
      <c r="O48" s="81">
        <v>56812</v>
      </c>
      <c r="P48" s="88">
        <f t="shared" si="0"/>
        <v>-5.9979813690289062E-2</v>
      </c>
    </row>
    <row r="49" spans="1:17" ht="15" customHeight="1" x14ac:dyDescent="0.2">
      <c r="A49" s="11"/>
      <c r="B49" s="85">
        <v>2014</v>
      </c>
      <c r="C49" s="86">
        <v>4649</v>
      </c>
      <c r="D49" s="86">
        <v>4091</v>
      </c>
      <c r="E49" s="86">
        <v>4609</v>
      </c>
      <c r="F49" s="86">
        <v>4825</v>
      </c>
      <c r="G49" s="86">
        <v>4958</v>
      </c>
      <c r="H49" s="86">
        <v>5435</v>
      </c>
      <c r="I49" s="86">
        <v>4769</v>
      </c>
      <c r="J49" s="86">
        <v>4100</v>
      </c>
      <c r="K49" s="86">
        <v>5324</v>
      </c>
      <c r="L49" s="86">
        <v>5627</v>
      </c>
      <c r="M49" s="86">
        <v>5055</v>
      </c>
      <c r="N49" s="86">
        <v>4749</v>
      </c>
      <c r="O49" s="86">
        <v>58191</v>
      </c>
      <c r="P49" s="111">
        <f t="shared" si="0"/>
        <v>2.4273040906850667E-2</v>
      </c>
    </row>
    <row r="50" spans="1:17" ht="15" customHeight="1" x14ac:dyDescent="0.2">
      <c r="A50" s="11"/>
      <c r="B50" s="87">
        <v>2015</v>
      </c>
      <c r="C50" s="81">
        <v>4277</v>
      </c>
      <c r="D50" s="81">
        <v>3709</v>
      </c>
      <c r="E50" s="81">
        <v>4273</v>
      </c>
      <c r="F50" s="81">
        <v>4637</v>
      </c>
      <c r="G50" s="81">
        <v>4741</v>
      </c>
      <c r="H50" s="81">
        <v>5528</v>
      </c>
      <c r="I50" s="81">
        <v>5041</v>
      </c>
      <c r="J50" s="81">
        <v>4279</v>
      </c>
      <c r="K50" s="81">
        <v>5200</v>
      </c>
      <c r="L50" s="81">
        <v>5085</v>
      </c>
      <c r="M50" s="81">
        <v>4998</v>
      </c>
      <c r="N50" s="81">
        <v>4835</v>
      </c>
      <c r="O50" s="81">
        <v>56603</v>
      </c>
      <c r="P50" s="88">
        <f t="shared" si="0"/>
        <v>-2.7289443384715849E-2</v>
      </c>
      <c r="Q50" s="6"/>
    </row>
    <row r="51" spans="1:17" ht="15" customHeight="1" x14ac:dyDescent="0.2">
      <c r="A51" s="11"/>
      <c r="B51" s="85" t="s">
        <v>11</v>
      </c>
      <c r="C51" s="86">
        <v>4655</v>
      </c>
      <c r="D51" s="86">
        <v>3958</v>
      </c>
      <c r="E51" s="86">
        <v>4414</v>
      </c>
      <c r="F51" s="86">
        <v>4293</v>
      </c>
      <c r="G51" s="86">
        <v>4967</v>
      </c>
      <c r="H51" s="86">
        <v>5182</v>
      </c>
      <c r="I51" s="86">
        <v>5080</v>
      </c>
      <c r="J51" s="86">
        <v>4166</v>
      </c>
      <c r="K51" s="86">
        <v>5255</v>
      </c>
      <c r="L51" s="86">
        <v>5451</v>
      </c>
      <c r="M51" s="86">
        <v>5201</v>
      </c>
      <c r="N51" s="86">
        <v>4900</v>
      </c>
      <c r="O51" s="86">
        <f>SUM(C51:N51)</f>
        <v>57522</v>
      </c>
      <c r="P51" s="111">
        <f t="shared" si="0"/>
        <v>1.6235888557143613E-2</v>
      </c>
      <c r="Q51" s="6"/>
    </row>
    <row r="52" spans="1:17" ht="15" customHeight="1" x14ac:dyDescent="0.2">
      <c r="A52" s="11"/>
      <c r="B52" s="87" t="s">
        <v>12</v>
      </c>
      <c r="C52" s="81">
        <v>4420</v>
      </c>
      <c r="D52" s="81">
        <v>3876</v>
      </c>
      <c r="E52" s="81">
        <v>4946</v>
      </c>
      <c r="F52" s="81">
        <v>4948</v>
      </c>
      <c r="G52" s="81">
        <v>5112</v>
      </c>
      <c r="H52" s="81">
        <v>5747</v>
      </c>
      <c r="I52" s="81">
        <v>5148</v>
      </c>
      <c r="J52" s="81">
        <v>4291</v>
      </c>
      <c r="K52" s="81">
        <v>5088</v>
      </c>
      <c r="L52" s="81">
        <v>5351</v>
      </c>
      <c r="M52" s="81">
        <v>4987</v>
      </c>
      <c r="N52" s="81">
        <v>4699</v>
      </c>
      <c r="O52" s="81">
        <f>SUM(C52:N52)</f>
        <v>58613</v>
      </c>
      <c r="P52" s="88">
        <f t="shared" si="0"/>
        <v>1.8966656235874971E-2</v>
      </c>
      <c r="Q52" s="6"/>
    </row>
    <row r="53" spans="1:17" ht="15" customHeight="1" x14ac:dyDescent="0.2">
      <c r="A53" s="11"/>
      <c r="B53" s="85">
        <v>2018</v>
      </c>
      <c r="C53" s="86">
        <v>4228</v>
      </c>
      <c r="D53" s="86">
        <v>3339</v>
      </c>
      <c r="E53" s="86">
        <v>3974</v>
      </c>
      <c r="F53" s="86">
        <v>4674</v>
      </c>
      <c r="G53" s="86">
        <v>4874</v>
      </c>
      <c r="H53" s="86">
        <v>5420</v>
      </c>
      <c r="I53" s="86">
        <v>5061</v>
      </c>
      <c r="J53" s="86">
        <v>4156</v>
      </c>
      <c r="K53" s="86">
        <v>5370</v>
      </c>
      <c r="L53" s="86">
        <v>5501</v>
      </c>
      <c r="M53" s="86">
        <v>4698</v>
      </c>
      <c r="N53" s="86">
        <v>4471</v>
      </c>
      <c r="O53" s="86">
        <f>SUM(C53:N53)</f>
        <v>55766</v>
      </c>
      <c r="P53" s="111">
        <f t="shared" ref="P53:P54" si="1">(O53-O52)/O52</f>
        <v>-4.8572842202241825E-2</v>
      </c>
      <c r="Q53" s="6"/>
    </row>
    <row r="54" spans="1:17" ht="15" customHeight="1" x14ac:dyDescent="0.2">
      <c r="A54" s="11"/>
      <c r="B54" s="87" t="s">
        <v>89</v>
      </c>
      <c r="C54" s="81">
        <v>3812</v>
      </c>
      <c r="D54" s="81">
        <v>3978</v>
      </c>
      <c r="E54" s="81">
        <v>4298</v>
      </c>
      <c r="F54" s="81">
        <v>4234</v>
      </c>
      <c r="G54" s="81">
        <v>4501</v>
      </c>
      <c r="H54" s="81">
        <v>5038</v>
      </c>
      <c r="I54" s="81">
        <v>5283</v>
      </c>
      <c r="J54" s="81">
        <v>4314</v>
      </c>
      <c r="K54" s="81">
        <v>5169</v>
      </c>
      <c r="L54" s="81">
        <v>5093</v>
      </c>
      <c r="M54" s="81">
        <v>4659</v>
      </c>
      <c r="N54" s="81">
        <v>4783</v>
      </c>
      <c r="O54" s="81">
        <f>SUM(C54:N54)</f>
        <v>55162</v>
      </c>
      <c r="P54" s="88">
        <f t="shared" si="1"/>
        <v>-1.0830972277014668E-2</v>
      </c>
      <c r="Q54" s="6"/>
    </row>
    <row r="55" spans="1:17" x14ac:dyDescent="0.2">
      <c r="B55" s="145" t="s">
        <v>110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">
      <c r="B56" s="135" t="s">
        <v>108</v>
      </c>
      <c r="Q56" s="6"/>
    </row>
    <row r="57" spans="1:17" hidden="1" x14ac:dyDescent="0.2"/>
    <row r="58" spans="1:17" hidden="1" x14ac:dyDescent="0.2"/>
    <row r="59" spans="1:17" hidden="1" x14ac:dyDescent="0.2"/>
    <row r="60" spans="1:17" hidden="1" x14ac:dyDescent="0.2"/>
    <row r="61" spans="1:17" hidden="1" x14ac:dyDescent="0.2"/>
    <row r="62" spans="1:17" hidden="1" x14ac:dyDescent="0.2"/>
    <row r="63" spans="1:17" hidden="1" x14ac:dyDescent="0.2"/>
    <row r="64" spans="1:17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pageMargins left="0.7" right="0.7" top="0.75" bottom="0.75" header="0.3" footer="0.3"/>
  <pageSetup paperSize="9" orientation="portrait" r:id="rId1"/>
  <ignoredErrors>
    <ignoredError sqref="B51:O51 B52" numberStoredAsText="1"/>
    <ignoredError sqref="O5 O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5" sqref="B55"/>
    </sheetView>
  </sheetViews>
  <sheetFormatPr baseColWidth="10" defaultColWidth="0" defaultRowHeight="15" zeroHeight="1" x14ac:dyDescent="0.25"/>
  <cols>
    <col min="1" max="1" width="5.7109375" customWidth="1"/>
    <col min="2" max="15" width="6.28515625" customWidth="1"/>
    <col min="16" max="16" width="6.28515625" style="2" customWidth="1"/>
    <col min="17" max="17" width="6.28515625" style="115" customWidth="1"/>
    <col min="18" max="18" width="5.7109375" style="2" customWidth="1"/>
    <col min="19" max="16384" width="11.5703125" hidden="1"/>
  </cols>
  <sheetData>
    <row r="1" spans="1:18" ht="22.9" customHeight="1" x14ac:dyDescent="0.35">
      <c r="B1" s="12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4"/>
    </row>
    <row r="2" spans="1:18" ht="23.25" x14ac:dyDescent="0.35">
      <c r="B2" s="118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2"/>
      <c r="Q2" s="94"/>
    </row>
    <row r="3" spans="1:18" s="138" customFormat="1" ht="25.15" customHeight="1" x14ac:dyDescent="0.25">
      <c r="B3" s="139" t="s">
        <v>92</v>
      </c>
      <c r="C3" s="140"/>
      <c r="D3" s="140"/>
      <c r="E3" s="140"/>
      <c r="F3" s="140"/>
      <c r="G3" s="140"/>
      <c r="H3" s="140"/>
      <c r="I3" s="141"/>
      <c r="J3" s="141"/>
      <c r="K3" s="141"/>
      <c r="L3" s="141"/>
      <c r="M3" s="141"/>
      <c r="N3" s="141"/>
      <c r="O3" s="141"/>
      <c r="P3" s="142"/>
      <c r="Q3" s="143"/>
      <c r="R3" s="142"/>
    </row>
    <row r="4" spans="1:18" ht="39.6" customHeight="1" x14ac:dyDescent="0.25">
      <c r="A4" s="5"/>
      <c r="B4" s="82" t="s">
        <v>1</v>
      </c>
      <c r="C4" s="83" t="s">
        <v>2</v>
      </c>
      <c r="D4" s="83" t="s">
        <v>101</v>
      </c>
      <c r="E4" s="83" t="s">
        <v>3</v>
      </c>
      <c r="F4" s="83" t="s">
        <v>102</v>
      </c>
      <c r="G4" s="83" t="s">
        <v>4</v>
      </c>
      <c r="H4" s="83" t="s">
        <v>5</v>
      </c>
      <c r="I4" s="83" t="s">
        <v>103</v>
      </c>
      <c r="J4" s="83" t="s">
        <v>6</v>
      </c>
      <c r="K4" s="83" t="s">
        <v>7</v>
      </c>
      <c r="L4" s="83" t="s">
        <v>99</v>
      </c>
      <c r="M4" s="83" t="s">
        <v>100</v>
      </c>
      <c r="N4" s="83" t="s">
        <v>104</v>
      </c>
      <c r="O4" s="83" t="s">
        <v>8</v>
      </c>
      <c r="P4" s="84" t="s">
        <v>9</v>
      </c>
      <c r="Q4" s="94"/>
    </row>
    <row r="5" spans="1:18" s="14" customFormat="1" ht="15" customHeight="1" x14ac:dyDescent="0.25">
      <c r="A5" s="13"/>
      <c r="B5" s="85">
        <v>1970</v>
      </c>
      <c r="C5" s="86">
        <v>1117</v>
      </c>
      <c r="D5" s="86">
        <v>930</v>
      </c>
      <c r="E5" s="86">
        <v>1017</v>
      </c>
      <c r="F5" s="86">
        <v>915</v>
      </c>
      <c r="G5" s="86">
        <v>1152</v>
      </c>
      <c r="H5" s="86">
        <v>1273</v>
      </c>
      <c r="I5" s="86">
        <v>1550</v>
      </c>
      <c r="J5" s="86">
        <v>1540</v>
      </c>
      <c r="K5" s="86">
        <v>1315</v>
      </c>
      <c r="L5" s="86">
        <v>1426</v>
      </c>
      <c r="M5" s="86">
        <v>1498</v>
      </c>
      <c r="N5" s="86">
        <v>1303</v>
      </c>
      <c r="O5" s="86">
        <f>SUM(C5:N5)</f>
        <v>15036</v>
      </c>
      <c r="P5" s="111" t="s">
        <v>10</v>
      </c>
      <c r="Q5" s="155" t="s">
        <v>14</v>
      </c>
      <c r="R5" s="65"/>
    </row>
    <row r="6" spans="1:18" s="14" customFormat="1" ht="15" customHeight="1" x14ac:dyDescent="0.25">
      <c r="A6" s="13"/>
      <c r="B6" s="87">
        <v>1971</v>
      </c>
      <c r="C6" s="81">
        <v>950</v>
      </c>
      <c r="D6" s="81">
        <v>945</v>
      </c>
      <c r="E6" s="81">
        <v>1001</v>
      </c>
      <c r="F6" s="81">
        <v>1201</v>
      </c>
      <c r="G6" s="81">
        <v>1369</v>
      </c>
      <c r="H6" s="81">
        <v>1338</v>
      </c>
      <c r="I6" s="81">
        <v>1745</v>
      </c>
      <c r="J6" s="81">
        <v>1587</v>
      </c>
      <c r="K6" s="81">
        <v>1466</v>
      </c>
      <c r="L6" s="81">
        <v>1628</v>
      </c>
      <c r="M6" s="81">
        <v>1426</v>
      </c>
      <c r="N6" s="81">
        <v>1405</v>
      </c>
      <c r="O6" s="81">
        <f>SUM(C6:N6)</f>
        <v>16061</v>
      </c>
      <c r="P6" s="88">
        <f>(O6-O5)/O5</f>
        <v>6.8169725990955041E-2</v>
      </c>
      <c r="Q6" s="155"/>
      <c r="R6" s="65"/>
    </row>
    <row r="7" spans="1:18" s="14" customFormat="1" ht="15" customHeight="1" x14ac:dyDescent="0.25">
      <c r="A7" s="13"/>
      <c r="B7" s="110">
        <v>1972</v>
      </c>
      <c r="C7" s="113">
        <v>1256</v>
      </c>
      <c r="D7" s="113">
        <v>1066</v>
      </c>
      <c r="E7" s="113">
        <v>1249</v>
      </c>
      <c r="F7" s="113">
        <v>1198</v>
      </c>
      <c r="G7" s="113">
        <v>1366</v>
      </c>
      <c r="H7" s="113">
        <v>1371</v>
      </c>
      <c r="I7" s="113">
        <v>1647</v>
      </c>
      <c r="J7" s="113">
        <v>1438</v>
      </c>
      <c r="K7" s="113">
        <v>1483</v>
      </c>
      <c r="L7" s="113">
        <v>1615</v>
      </c>
      <c r="M7" s="113">
        <v>1403</v>
      </c>
      <c r="N7" s="113">
        <v>1453</v>
      </c>
      <c r="O7" s="113">
        <v>16545</v>
      </c>
      <c r="P7" s="114">
        <f t="shared" ref="P7:P52" si="0">(O7-O6)/O6</f>
        <v>3.0135109893530913E-2</v>
      </c>
      <c r="Q7" s="155"/>
      <c r="R7" s="65"/>
    </row>
    <row r="8" spans="1:18" s="14" customFormat="1" ht="15" customHeight="1" x14ac:dyDescent="0.25">
      <c r="A8" s="13"/>
      <c r="B8" s="87">
        <v>1973</v>
      </c>
      <c r="C8" s="81">
        <v>1224</v>
      </c>
      <c r="D8" s="81">
        <v>1003</v>
      </c>
      <c r="E8" s="81">
        <v>1111</v>
      </c>
      <c r="F8" s="81">
        <v>1354</v>
      </c>
      <c r="G8" s="81">
        <v>1305</v>
      </c>
      <c r="H8" s="81">
        <v>1303</v>
      </c>
      <c r="I8" s="81">
        <v>1369</v>
      </c>
      <c r="J8" s="81">
        <v>1386</v>
      </c>
      <c r="K8" s="81">
        <v>1518</v>
      </c>
      <c r="L8" s="81">
        <v>1372</v>
      </c>
      <c r="M8" s="81">
        <v>1363</v>
      </c>
      <c r="N8" s="81">
        <v>1161</v>
      </c>
      <c r="O8" s="81">
        <v>15469</v>
      </c>
      <c r="P8" s="88">
        <f t="shared" si="0"/>
        <v>-6.5034753702024786E-2</v>
      </c>
      <c r="Q8" s="155"/>
      <c r="R8" s="65"/>
    </row>
    <row r="9" spans="1:18" s="14" customFormat="1" ht="15" customHeight="1" x14ac:dyDescent="0.25">
      <c r="A9" s="13"/>
      <c r="B9" s="110">
        <v>1974</v>
      </c>
      <c r="C9" s="113">
        <v>955</v>
      </c>
      <c r="D9" s="113">
        <v>757</v>
      </c>
      <c r="E9" s="113">
        <v>935</v>
      </c>
      <c r="F9" s="113">
        <v>958</v>
      </c>
      <c r="G9" s="113">
        <v>1034</v>
      </c>
      <c r="H9" s="113">
        <v>1215</v>
      </c>
      <c r="I9" s="113">
        <v>1326</v>
      </c>
      <c r="J9" s="113">
        <v>1286</v>
      </c>
      <c r="K9" s="113">
        <v>1253</v>
      </c>
      <c r="L9" s="113">
        <v>1150</v>
      </c>
      <c r="M9" s="113">
        <v>1151</v>
      </c>
      <c r="N9" s="113">
        <v>1307</v>
      </c>
      <c r="O9" s="113">
        <v>13327</v>
      </c>
      <c r="P9" s="114">
        <f t="shared" si="0"/>
        <v>-0.13847048936582843</v>
      </c>
      <c r="Q9" s="155"/>
      <c r="R9" s="65"/>
    </row>
    <row r="10" spans="1:18" s="14" customFormat="1" ht="15" customHeight="1" x14ac:dyDescent="0.25">
      <c r="A10" s="13"/>
      <c r="B10" s="87">
        <v>1975</v>
      </c>
      <c r="C10" s="81">
        <v>1009</v>
      </c>
      <c r="D10" s="81">
        <v>791</v>
      </c>
      <c r="E10" s="81">
        <v>985</v>
      </c>
      <c r="F10" s="81">
        <v>871</v>
      </c>
      <c r="G10" s="81">
        <v>996</v>
      </c>
      <c r="H10" s="81">
        <v>1162</v>
      </c>
      <c r="I10" s="81">
        <v>1390</v>
      </c>
      <c r="J10" s="81">
        <v>1275</v>
      </c>
      <c r="K10" s="81">
        <v>1142</v>
      </c>
      <c r="L10" s="81">
        <v>1187</v>
      </c>
      <c r="M10" s="81">
        <v>1103</v>
      </c>
      <c r="N10" s="81">
        <v>1085</v>
      </c>
      <c r="O10" s="81">
        <v>12996</v>
      </c>
      <c r="P10" s="88">
        <f t="shared" si="0"/>
        <v>-2.4836797478802432E-2</v>
      </c>
      <c r="Q10" s="155"/>
      <c r="R10" s="65"/>
    </row>
    <row r="11" spans="1:18" s="14" customFormat="1" ht="15" customHeight="1" x14ac:dyDescent="0.25">
      <c r="A11" s="13"/>
      <c r="B11" s="110">
        <v>1976</v>
      </c>
      <c r="C11" s="113">
        <v>995</v>
      </c>
      <c r="D11" s="113">
        <v>845</v>
      </c>
      <c r="E11" s="113">
        <v>912</v>
      </c>
      <c r="F11" s="113">
        <v>954</v>
      </c>
      <c r="G11" s="113">
        <v>1161</v>
      </c>
      <c r="H11" s="113">
        <v>1308</v>
      </c>
      <c r="I11" s="113">
        <v>1503</v>
      </c>
      <c r="J11" s="113">
        <v>1341</v>
      </c>
      <c r="K11" s="113">
        <v>1170</v>
      </c>
      <c r="L11" s="113">
        <v>1247</v>
      </c>
      <c r="M11" s="113">
        <v>1100</v>
      </c>
      <c r="N11" s="113">
        <v>1041</v>
      </c>
      <c r="O11" s="113">
        <v>13577</v>
      </c>
      <c r="P11" s="114">
        <f t="shared" si="0"/>
        <v>4.4706063404124349E-2</v>
      </c>
      <c r="Q11" s="155"/>
      <c r="R11" s="65"/>
    </row>
    <row r="12" spans="1:18" s="14" customFormat="1" ht="15" customHeight="1" x14ac:dyDescent="0.25">
      <c r="A12" s="13"/>
      <c r="B12" s="87">
        <v>1977</v>
      </c>
      <c r="C12" s="81">
        <v>936</v>
      </c>
      <c r="D12" s="81">
        <v>800</v>
      </c>
      <c r="E12" s="81">
        <v>917</v>
      </c>
      <c r="F12" s="81">
        <v>918</v>
      </c>
      <c r="G12" s="81">
        <v>1096</v>
      </c>
      <c r="H12" s="81">
        <v>1045</v>
      </c>
      <c r="I12" s="81">
        <v>1370</v>
      </c>
      <c r="J12" s="81">
        <v>1098</v>
      </c>
      <c r="K12" s="81">
        <v>1084</v>
      </c>
      <c r="L12" s="81">
        <v>1321</v>
      </c>
      <c r="M12" s="81">
        <v>1175</v>
      </c>
      <c r="N12" s="81">
        <v>1201</v>
      </c>
      <c r="O12" s="81">
        <v>12961</v>
      </c>
      <c r="P12" s="88">
        <f t="shared" si="0"/>
        <v>-4.5370847757236502E-2</v>
      </c>
      <c r="Q12" s="155"/>
      <c r="R12" s="65"/>
    </row>
    <row r="13" spans="1:18" ht="15" customHeight="1" x14ac:dyDescent="0.25">
      <c r="A13" s="5"/>
      <c r="B13" s="110">
        <v>1978</v>
      </c>
      <c r="C13" s="113">
        <v>1013</v>
      </c>
      <c r="D13" s="113">
        <v>717</v>
      </c>
      <c r="E13" s="113">
        <v>917</v>
      </c>
      <c r="F13" s="113">
        <v>865</v>
      </c>
      <c r="G13" s="113">
        <v>925</v>
      </c>
      <c r="H13" s="113">
        <v>1134</v>
      </c>
      <c r="I13" s="113">
        <v>1175</v>
      </c>
      <c r="J13" s="113">
        <v>966</v>
      </c>
      <c r="K13" s="113">
        <v>1002</v>
      </c>
      <c r="L13" s="113">
        <v>1144</v>
      </c>
      <c r="M13" s="113">
        <v>1037</v>
      </c>
      <c r="N13" s="113">
        <v>1061</v>
      </c>
      <c r="O13" s="113">
        <v>11956</v>
      </c>
      <c r="P13" s="114">
        <f t="shared" si="0"/>
        <v>-7.7540313247434614E-2</v>
      </c>
      <c r="Q13" s="155"/>
      <c r="R13" s="66"/>
    </row>
    <row r="14" spans="1:18" ht="15" customHeight="1" x14ac:dyDescent="0.25">
      <c r="A14" s="5"/>
      <c r="B14" s="87">
        <v>1979</v>
      </c>
      <c r="C14" s="81">
        <v>784</v>
      </c>
      <c r="D14" s="81">
        <v>805</v>
      </c>
      <c r="E14" s="81">
        <v>905</v>
      </c>
      <c r="F14" s="81">
        <v>964</v>
      </c>
      <c r="G14" s="81">
        <v>1024</v>
      </c>
      <c r="H14" s="81">
        <v>1079</v>
      </c>
      <c r="I14" s="81">
        <v>1290</v>
      </c>
      <c r="J14" s="81">
        <v>1124</v>
      </c>
      <c r="K14" s="81">
        <v>930</v>
      </c>
      <c r="L14" s="81">
        <v>1107</v>
      </c>
      <c r="M14" s="81">
        <v>1117</v>
      </c>
      <c r="N14" s="81">
        <v>1068</v>
      </c>
      <c r="O14" s="81">
        <v>12197</v>
      </c>
      <c r="P14" s="88">
        <f t="shared" si="0"/>
        <v>2.0157243225158918E-2</v>
      </c>
      <c r="Q14" s="155"/>
    </row>
    <row r="15" spans="1:18" ht="15" customHeight="1" x14ac:dyDescent="0.25">
      <c r="A15" s="5"/>
      <c r="B15" s="110">
        <v>1980</v>
      </c>
      <c r="C15" s="86">
        <v>891</v>
      </c>
      <c r="D15" s="86">
        <v>774</v>
      </c>
      <c r="E15" s="86">
        <v>884</v>
      </c>
      <c r="F15" s="86">
        <v>900</v>
      </c>
      <c r="G15" s="86">
        <v>1036</v>
      </c>
      <c r="H15" s="86">
        <v>1109</v>
      </c>
      <c r="I15" s="86">
        <v>1183</v>
      </c>
      <c r="J15" s="86">
        <v>1326</v>
      </c>
      <c r="K15" s="86">
        <v>1103</v>
      </c>
      <c r="L15" s="86">
        <v>1180</v>
      </c>
      <c r="M15" s="86">
        <v>1090</v>
      </c>
      <c r="N15" s="86">
        <v>1038</v>
      </c>
      <c r="O15" s="86">
        <v>12514</v>
      </c>
      <c r="P15" s="111">
        <f t="shared" si="0"/>
        <v>2.5989997540378781E-2</v>
      </c>
      <c r="Q15" s="155"/>
    </row>
    <row r="16" spans="1:18" ht="15" customHeight="1" x14ac:dyDescent="0.25">
      <c r="A16" s="5"/>
      <c r="B16" s="87">
        <v>1981</v>
      </c>
      <c r="C16" s="81">
        <v>862</v>
      </c>
      <c r="D16" s="81">
        <v>703</v>
      </c>
      <c r="E16" s="81">
        <v>849</v>
      </c>
      <c r="F16" s="81">
        <v>823</v>
      </c>
      <c r="G16" s="81">
        <v>968</v>
      </c>
      <c r="H16" s="81">
        <v>971</v>
      </c>
      <c r="I16" s="81">
        <v>1205</v>
      </c>
      <c r="J16" s="81">
        <v>1250</v>
      </c>
      <c r="K16" s="81">
        <v>1020</v>
      </c>
      <c r="L16" s="81">
        <v>1227</v>
      </c>
      <c r="M16" s="81">
        <v>1030</v>
      </c>
      <c r="N16" s="81">
        <v>1045</v>
      </c>
      <c r="O16" s="81">
        <v>11953</v>
      </c>
      <c r="P16" s="88">
        <f t="shared" si="0"/>
        <v>-4.4829790634489372E-2</v>
      </c>
      <c r="Q16" s="155"/>
    </row>
    <row r="17" spans="1:17" ht="15" customHeight="1" x14ac:dyDescent="0.25">
      <c r="A17" s="5"/>
      <c r="B17" s="110">
        <v>1982</v>
      </c>
      <c r="C17" s="86">
        <v>836</v>
      </c>
      <c r="D17" s="86">
        <v>751</v>
      </c>
      <c r="E17" s="86">
        <v>849</v>
      </c>
      <c r="F17" s="86">
        <v>892</v>
      </c>
      <c r="G17" s="86">
        <v>1048</v>
      </c>
      <c r="H17" s="86">
        <v>1040</v>
      </c>
      <c r="I17" s="86">
        <v>1373</v>
      </c>
      <c r="J17" s="86">
        <v>1003</v>
      </c>
      <c r="K17" s="86">
        <v>979</v>
      </c>
      <c r="L17" s="86">
        <v>1120</v>
      </c>
      <c r="M17" s="86">
        <v>996</v>
      </c>
      <c r="N17" s="86">
        <v>1143</v>
      </c>
      <c r="O17" s="86">
        <v>12030</v>
      </c>
      <c r="P17" s="111">
        <f t="shared" si="0"/>
        <v>6.4418974316071279E-3</v>
      </c>
      <c r="Q17" s="155"/>
    </row>
    <row r="18" spans="1:17" ht="15" customHeight="1" x14ac:dyDescent="0.25">
      <c r="A18" s="5"/>
      <c r="B18" s="87">
        <v>1983</v>
      </c>
      <c r="C18" s="81">
        <v>890</v>
      </c>
      <c r="D18" s="81">
        <v>665</v>
      </c>
      <c r="E18" s="81">
        <v>778</v>
      </c>
      <c r="F18" s="81">
        <v>853</v>
      </c>
      <c r="G18" s="81">
        <v>895</v>
      </c>
      <c r="H18" s="81">
        <v>1009</v>
      </c>
      <c r="I18" s="81">
        <v>1302</v>
      </c>
      <c r="J18" s="81">
        <v>1052</v>
      </c>
      <c r="K18" s="81">
        <v>1095</v>
      </c>
      <c r="L18" s="81">
        <v>1092</v>
      </c>
      <c r="M18" s="81">
        <v>1008</v>
      </c>
      <c r="N18" s="81">
        <v>1036</v>
      </c>
      <c r="O18" s="81">
        <v>11675</v>
      </c>
      <c r="P18" s="88">
        <f t="shared" si="0"/>
        <v>-2.9509559434746466E-2</v>
      </c>
      <c r="Q18" s="155"/>
    </row>
    <row r="19" spans="1:17" ht="15" customHeight="1" x14ac:dyDescent="0.25">
      <c r="A19" s="5"/>
      <c r="B19" s="110">
        <v>1984</v>
      </c>
      <c r="C19" s="86">
        <v>924</v>
      </c>
      <c r="D19" s="86">
        <v>742</v>
      </c>
      <c r="E19" s="86">
        <v>820</v>
      </c>
      <c r="F19" s="86">
        <v>806</v>
      </c>
      <c r="G19" s="86">
        <v>881</v>
      </c>
      <c r="H19" s="86">
        <v>1008</v>
      </c>
      <c r="I19" s="86">
        <v>1154</v>
      </c>
      <c r="J19" s="86">
        <v>971</v>
      </c>
      <c r="K19" s="86">
        <v>1016</v>
      </c>
      <c r="L19" s="86">
        <v>1059</v>
      </c>
      <c r="M19" s="86">
        <v>1061</v>
      </c>
      <c r="N19" s="86">
        <v>1083</v>
      </c>
      <c r="O19" s="86">
        <v>11525</v>
      </c>
      <c r="P19" s="111">
        <f t="shared" si="0"/>
        <v>-1.284796573875803E-2</v>
      </c>
      <c r="Q19" s="155"/>
    </row>
    <row r="20" spans="1:17" ht="15" customHeight="1" x14ac:dyDescent="0.25">
      <c r="A20" s="5"/>
      <c r="B20" s="87">
        <v>1985</v>
      </c>
      <c r="C20" s="81">
        <v>600</v>
      </c>
      <c r="D20" s="81">
        <v>611</v>
      </c>
      <c r="E20" s="81">
        <v>721</v>
      </c>
      <c r="F20" s="81">
        <v>706</v>
      </c>
      <c r="G20" s="81">
        <v>871</v>
      </c>
      <c r="H20" s="81">
        <v>991</v>
      </c>
      <c r="I20" s="81">
        <v>1092</v>
      </c>
      <c r="J20" s="81">
        <v>1102</v>
      </c>
      <c r="K20" s="81">
        <v>953</v>
      </c>
      <c r="L20" s="81">
        <v>993</v>
      </c>
      <c r="M20" s="81">
        <v>905</v>
      </c>
      <c r="N20" s="81">
        <v>902</v>
      </c>
      <c r="O20" s="81">
        <v>10447</v>
      </c>
      <c r="P20" s="88">
        <f t="shared" si="0"/>
        <v>-9.3535791757049888E-2</v>
      </c>
      <c r="Q20" s="155"/>
    </row>
    <row r="21" spans="1:17" ht="15" customHeight="1" x14ac:dyDescent="0.25">
      <c r="A21" s="5"/>
      <c r="B21" s="110">
        <v>1986</v>
      </c>
      <c r="C21" s="86">
        <v>826</v>
      </c>
      <c r="D21" s="86">
        <v>576</v>
      </c>
      <c r="E21" s="86">
        <v>737</v>
      </c>
      <c r="F21" s="86">
        <v>743</v>
      </c>
      <c r="G21" s="86">
        <v>870</v>
      </c>
      <c r="H21" s="86">
        <v>985</v>
      </c>
      <c r="I21" s="86">
        <v>1056</v>
      </c>
      <c r="J21" s="86">
        <v>1140</v>
      </c>
      <c r="K21" s="86">
        <v>938</v>
      </c>
      <c r="L21" s="86">
        <v>1116</v>
      </c>
      <c r="M21" s="86">
        <v>960</v>
      </c>
      <c r="N21" s="86">
        <v>1012</v>
      </c>
      <c r="O21" s="86">
        <v>10959</v>
      </c>
      <c r="P21" s="111">
        <f t="shared" si="0"/>
        <v>4.9009284962190106E-2</v>
      </c>
      <c r="Q21" s="155"/>
    </row>
    <row r="22" spans="1:17" ht="15" customHeight="1" x14ac:dyDescent="0.25">
      <c r="A22" s="5"/>
      <c r="B22" s="87">
        <v>1987</v>
      </c>
      <c r="C22" s="81">
        <v>654</v>
      </c>
      <c r="D22" s="81">
        <v>588</v>
      </c>
      <c r="E22" s="81">
        <v>728</v>
      </c>
      <c r="F22" s="81">
        <v>713</v>
      </c>
      <c r="G22" s="81">
        <v>761</v>
      </c>
      <c r="H22" s="81">
        <v>847</v>
      </c>
      <c r="I22" s="81">
        <v>949</v>
      </c>
      <c r="J22" s="81">
        <v>938</v>
      </c>
      <c r="K22" s="81">
        <v>902</v>
      </c>
      <c r="L22" s="81">
        <v>885</v>
      </c>
      <c r="M22" s="81">
        <v>944</v>
      </c>
      <c r="N22" s="81">
        <v>946</v>
      </c>
      <c r="O22" s="81">
        <v>9855</v>
      </c>
      <c r="P22" s="88">
        <f t="shared" si="0"/>
        <v>-0.10073911853271283</v>
      </c>
      <c r="Q22" s="155"/>
    </row>
    <row r="23" spans="1:17" ht="15" customHeight="1" x14ac:dyDescent="0.25">
      <c r="A23" s="5"/>
      <c r="B23" s="110">
        <v>1988</v>
      </c>
      <c r="C23" s="86">
        <v>854</v>
      </c>
      <c r="D23" s="86">
        <v>747</v>
      </c>
      <c r="E23" s="86">
        <v>769</v>
      </c>
      <c r="F23" s="86">
        <v>808</v>
      </c>
      <c r="G23" s="86">
        <v>911</v>
      </c>
      <c r="H23" s="86">
        <v>910</v>
      </c>
      <c r="I23" s="86">
        <v>1088</v>
      </c>
      <c r="J23" s="86">
        <v>908</v>
      </c>
      <c r="K23" s="86">
        <v>857</v>
      </c>
      <c r="L23" s="86">
        <v>944</v>
      </c>
      <c r="M23" s="86">
        <v>843</v>
      </c>
      <c r="N23" s="86">
        <v>909</v>
      </c>
      <c r="O23" s="86">
        <v>10548</v>
      </c>
      <c r="P23" s="111">
        <f t="shared" si="0"/>
        <v>7.031963470319634E-2</v>
      </c>
      <c r="Q23" s="155"/>
    </row>
    <row r="24" spans="1:17" ht="15" customHeight="1" x14ac:dyDescent="0.25">
      <c r="A24" s="5"/>
      <c r="B24" s="87">
        <v>1989</v>
      </c>
      <c r="C24" s="81">
        <v>807</v>
      </c>
      <c r="D24" s="81">
        <v>681</v>
      </c>
      <c r="E24" s="81">
        <v>787</v>
      </c>
      <c r="F24" s="81">
        <v>772</v>
      </c>
      <c r="G24" s="81">
        <v>800</v>
      </c>
      <c r="H24" s="81">
        <v>859</v>
      </c>
      <c r="I24" s="81">
        <v>1044</v>
      </c>
      <c r="J24" s="81">
        <v>914</v>
      </c>
      <c r="K24" s="81">
        <v>940</v>
      </c>
      <c r="L24" s="81">
        <v>966</v>
      </c>
      <c r="M24" s="81">
        <v>982</v>
      </c>
      <c r="N24" s="81">
        <v>976</v>
      </c>
      <c r="O24" s="81">
        <v>10528</v>
      </c>
      <c r="P24" s="88">
        <f t="shared" si="0"/>
        <v>-1.8960940462646946E-3</v>
      </c>
      <c r="Q24" s="155"/>
    </row>
    <row r="25" spans="1:17" ht="15" customHeight="1" x14ac:dyDescent="0.25">
      <c r="A25" s="5"/>
      <c r="B25" s="110">
        <v>1990</v>
      </c>
      <c r="C25" s="86">
        <v>881</v>
      </c>
      <c r="D25" s="86">
        <v>729</v>
      </c>
      <c r="E25" s="86">
        <v>762</v>
      </c>
      <c r="F25" s="86">
        <v>824</v>
      </c>
      <c r="G25" s="86">
        <v>789</v>
      </c>
      <c r="H25" s="86">
        <v>912</v>
      </c>
      <c r="I25" s="86">
        <v>997</v>
      </c>
      <c r="J25" s="86">
        <v>942</v>
      </c>
      <c r="K25" s="86">
        <v>881</v>
      </c>
      <c r="L25" s="86">
        <v>944</v>
      </c>
      <c r="M25" s="86">
        <v>889</v>
      </c>
      <c r="N25" s="86">
        <v>739</v>
      </c>
      <c r="O25" s="86">
        <v>10289</v>
      </c>
      <c r="P25" s="111">
        <f t="shared" si="0"/>
        <v>-2.2701367781155016E-2</v>
      </c>
      <c r="Q25" s="155"/>
    </row>
    <row r="26" spans="1:17" ht="15" customHeight="1" x14ac:dyDescent="0.25">
      <c r="A26" s="5"/>
      <c r="B26" s="87">
        <v>1991</v>
      </c>
      <c r="C26" s="81">
        <v>737</v>
      </c>
      <c r="D26" s="81">
        <v>572</v>
      </c>
      <c r="E26" s="81">
        <v>683</v>
      </c>
      <c r="F26" s="81">
        <v>678</v>
      </c>
      <c r="G26" s="81">
        <v>762</v>
      </c>
      <c r="H26" s="81">
        <v>835</v>
      </c>
      <c r="I26" s="81">
        <v>966</v>
      </c>
      <c r="J26" s="81">
        <v>1006</v>
      </c>
      <c r="K26" s="81">
        <v>895</v>
      </c>
      <c r="L26" s="81">
        <v>828</v>
      </c>
      <c r="M26" s="81">
        <v>839</v>
      </c>
      <c r="N26" s="81">
        <v>816</v>
      </c>
      <c r="O26" s="81">
        <v>9617</v>
      </c>
      <c r="P26" s="88">
        <f t="shared" si="0"/>
        <v>-6.5312469627757802E-2</v>
      </c>
      <c r="Q26" s="155"/>
    </row>
    <row r="27" spans="1:17" ht="15" customHeight="1" x14ac:dyDescent="0.25">
      <c r="A27" s="5"/>
      <c r="B27" s="110">
        <v>1992</v>
      </c>
      <c r="C27" s="86">
        <v>732</v>
      </c>
      <c r="D27" s="86">
        <v>650</v>
      </c>
      <c r="E27" s="86">
        <v>671</v>
      </c>
      <c r="F27" s="86">
        <v>729</v>
      </c>
      <c r="G27" s="86">
        <v>762</v>
      </c>
      <c r="H27" s="86">
        <v>776</v>
      </c>
      <c r="I27" s="86">
        <v>876</v>
      </c>
      <c r="J27" s="86">
        <v>790</v>
      </c>
      <c r="K27" s="86">
        <v>765</v>
      </c>
      <c r="L27" s="86">
        <v>788</v>
      </c>
      <c r="M27" s="86">
        <v>791</v>
      </c>
      <c r="N27" s="86">
        <v>753</v>
      </c>
      <c r="O27" s="86">
        <v>9083</v>
      </c>
      <c r="P27" s="111">
        <f t="shared" si="0"/>
        <v>-5.5526671519184778E-2</v>
      </c>
      <c r="Q27" s="155"/>
    </row>
    <row r="28" spans="1:17" ht="15" customHeight="1" x14ac:dyDescent="0.25">
      <c r="A28" s="5"/>
      <c r="B28" s="87">
        <v>1993</v>
      </c>
      <c r="C28" s="81">
        <v>725</v>
      </c>
      <c r="D28" s="81">
        <v>546</v>
      </c>
      <c r="E28" s="81">
        <v>668</v>
      </c>
      <c r="F28" s="81">
        <v>656</v>
      </c>
      <c r="G28" s="81">
        <v>768</v>
      </c>
      <c r="H28" s="81">
        <v>816</v>
      </c>
      <c r="I28" s="81">
        <v>980</v>
      </c>
      <c r="J28" s="81">
        <v>881</v>
      </c>
      <c r="K28" s="81">
        <v>783</v>
      </c>
      <c r="L28" s="81">
        <v>755</v>
      </c>
      <c r="M28" s="81">
        <v>707</v>
      </c>
      <c r="N28" s="81">
        <v>767</v>
      </c>
      <c r="O28" s="81">
        <v>9052</v>
      </c>
      <c r="P28" s="88">
        <f t="shared" si="0"/>
        <v>-3.4129692832764505E-3</v>
      </c>
      <c r="Q28" s="155"/>
    </row>
    <row r="29" spans="1:17" ht="15" customHeight="1" x14ac:dyDescent="0.25">
      <c r="A29" s="5"/>
      <c r="B29" s="110">
        <v>1994</v>
      </c>
      <c r="C29" s="86">
        <v>682</v>
      </c>
      <c r="D29" s="86">
        <v>573</v>
      </c>
      <c r="E29" s="86">
        <v>555</v>
      </c>
      <c r="F29" s="86">
        <v>622</v>
      </c>
      <c r="G29" s="86">
        <v>710</v>
      </c>
      <c r="H29" s="86">
        <v>707</v>
      </c>
      <c r="I29" s="86">
        <v>811</v>
      </c>
      <c r="J29" s="86">
        <v>768</v>
      </c>
      <c r="K29" s="86">
        <v>740</v>
      </c>
      <c r="L29" s="86">
        <v>784</v>
      </c>
      <c r="M29" s="86">
        <v>753</v>
      </c>
      <c r="N29" s="86">
        <v>828</v>
      </c>
      <c r="O29" s="86">
        <v>8533</v>
      </c>
      <c r="P29" s="111">
        <f t="shared" si="0"/>
        <v>-5.7335395492708795E-2</v>
      </c>
      <c r="Q29" s="155"/>
    </row>
    <row r="30" spans="1:17" ht="15" customHeight="1" x14ac:dyDescent="0.25">
      <c r="A30" s="5"/>
      <c r="B30" s="87">
        <v>1995</v>
      </c>
      <c r="C30" s="81">
        <v>686</v>
      </c>
      <c r="D30" s="81">
        <v>571</v>
      </c>
      <c r="E30" s="81">
        <v>652</v>
      </c>
      <c r="F30" s="81">
        <v>657</v>
      </c>
      <c r="G30" s="81">
        <v>662</v>
      </c>
      <c r="H30" s="81">
        <v>745</v>
      </c>
      <c r="I30" s="81">
        <v>843</v>
      </c>
      <c r="J30" s="81">
        <v>749</v>
      </c>
      <c r="K30" s="81">
        <v>663</v>
      </c>
      <c r="L30" s="81">
        <v>752</v>
      </c>
      <c r="M30" s="81">
        <v>702</v>
      </c>
      <c r="N30" s="81">
        <v>730</v>
      </c>
      <c r="O30" s="81">
        <v>8412</v>
      </c>
      <c r="P30" s="88">
        <f t="shared" si="0"/>
        <v>-1.4180241415680301E-2</v>
      </c>
      <c r="Q30" s="155"/>
    </row>
    <row r="31" spans="1:17" ht="15" customHeight="1" x14ac:dyDescent="0.25">
      <c r="A31" s="5"/>
      <c r="B31" s="110">
        <v>1996</v>
      </c>
      <c r="C31" s="86">
        <v>626</v>
      </c>
      <c r="D31" s="86">
        <v>535</v>
      </c>
      <c r="E31" s="86">
        <v>615</v>
      </c>
      <c r="F31" s="86">
        <v>562</v>
      </c>
      <c r="G31" s="86">
        <v>623</v>
      </c>
      <c r="H31" s="86">
        <v>732</v>
      </c>
      <c r="I31" s="86">
        <v>742</v>
      </c>
      <c r="J31" s="86">
        <v>760</v>
      </c>
      <c r="K31" s="86">
        <v>702</v>
      </c>
      <c r="L31" s="86">
        <v>738</v>
      </c>
      <c r="M31" s="86">
        <v>755</v>
      </c>
      <c r="N31" s="86">
        <v>690</v>
      </c>
      <c r="O31" s="86">
        <v>8080</v>
      </c>
      <c r="P31" s="111">
        <f t="shared" si="0"/>
        <v>-3.9467427484545889E-2</v>
      </c>
      <c r="Q31" s="155"/>
    </row>
    <row r="32" spans="1:17" ht="15" customHeight="1" x14ac:dyDescent="0.25">
      <c r="A32" s="5"/>
      <c r="B32" s="87">
        <v>1997</v>
      </c>
      <c r="C32" s="81">
        <v>482</v>
      </c>
      <c r="D32" s="81">
        <v>483</v>
      </c>
      <c r="E32" s="81">
        <v>634</v>
      </c>
      <c r="F32" s="81">
        <v>610</v>
      </c>
      <c r="G32" s="81">
        <v>680</v>
      </c>
      <c r="H32" s="81">
        <v>703</v>
      </c>
      <c r="I32" s="81">
        <v>725</v>
      </c>
      <c r="J32" s="81">
        <v>785</v>
      </c>
      <c r="K32" s="81">
        <v>713</v>
      </c>
      <c r="L32" s="81">
        <v>765</v>
      </c>
      <c r="M32" s="81">
        <v>735</v>
      </c>
      <c r="N32" s="81">
        <v>674</v>
      </c>
      <c r="O32" s="81">
        <v>7989</v>
      </c>
      <c r="P32" s="88">
        <f t="shared" si="0"/>
        <v>-1.1262376237623762E-2</v>
      </c>
      <c r="Q32" s="155"/>
    </row>
    <row r="33" spans="1:17" ht="15" customHeight="1" x14ac:dyDescent="0.25">
      <c r="A33" s="5"/>
      <c r="B33" s="110">
        <v>1998</v>
      </c>
      <c r="C33" s="86">
        <v>659</v>
      </c>
      <c r="D33" s="86">
        <v>555</v>
      </c>
      <c r="E33" s="86">
        <v>611</v>
      </c>
      <c r="F33" s="86">
        <v>641</v>
      </c>
      <c r="G33" s="86">
        <v>688</v>
      </c>
      <c r="H33" s="86">
        <v>684</v>
      </c>
      <c r="I33" s="86">
        <v>843</v>
      </c>
      <c r="J33" s="86">
        <v>765</v>
      </c>
      <c r="K33" s="86">
        <v>698</v>
      </c>
      <c r="L33" s="86">
        <v>795</v>
      </c>
      <c r="M33" s="86">
        <v>749</v>
      </c>
      <c r="N33" s="86">
        <v>749</v>
      </c>
      <c r="O33" s="86">
        <v>8437</v>
      </c>
      <c r="P33" s="111">
        <f t="shared" si="0"/>
        <v>5.6077106020778568E-2</v>
      </c>
      <c r="Q33" s="155"/>
    </row>
    <row r="34" spans="1:17" ht="15" customHeight="1" x14ac:dyDescent="0.25">
      <c r="A34" s="5"/>
      <c r="B34" s="87">
        <v>1999</v>
      </c>
      <c r="C34" s="81">
        <v>668</v>
      </c>
      <c r="D34" s="81">
        <v>523</v>
      </c>
      <c r="E34" s="81">
        <v>556</v>
      </c>
      <c r="F34" s="81">
        <v>601</v>
      </c>
      <c r="G34" s="81">
        <v>666</v>
      </c>
      <c r="H34" s="81">
        <v>668</v>
      </c>
      <c r="I34" s="81">
        <v>762</v>
      </c>
      <c r="J34" s="81">
        <v>750</v>
      </c>
      <c r="K34" s="81">
        <v>725</v>
      </c>
      <c r="L34" s="81">
        <v>691</v>
      </c>
      <c r="M34" s="81">
        <v>665</v>
      </c>
      <c r="N34" s="81">
        <v>754</v>
      </c>
      <c r="O34" s="81">
        <v>8029</v>
      </c>
      <c r="P34" s="88">
        <f t="shared" si="0"/>
        <v>-4.8358421239777169E-2</v>
      </c>
      <c r="Q34" s="155"/>
    </row>
    <row r="35" spans="1:17" ht="15" customHeight="1" x14ac:dyDescent="0.25">
      <c r="A35" s="5"/>
      <c r="B35" s="110">
        <v>2000</v>
      </c>
      <c r="C35" s="86">
        <v>593</v>
      </c>
      <c r="D35" s="86">
        <v>590</v>
      </c>
      <c r="E35" s="86">
        <v>563</v>
      </c>
      <c r="F35" s="86">
        <v>663</v>
      </c>
      <c r="G35" s="86">
        <v>595</v>
      </c>
      <c r="H35" s="86">
        <v>645</v>
      </c>
      <c r="I35" s="86">
        <v>717</v>
      </c>
      <c r="J35" s="86">
        <v>616</v>
      </c>
      <c r="K35" s="86">
        <v>637</v>
      </c>
      <c r="L35" s="86">
        <v>699</v>
      </c>
      <c r="M35" s="86">
        <v>604</v>
      </c>
      <c r="N35" s="86">
        <v>721</v>
      </c>
      <c r="O35" s="86">
        <v>7643</v>
      </c>
      <c r="P35" s="111">
        <f t="shared" si="0"/>
        <v>-4.8075725495080331E-2</v>
      </c>
      <c r="Q35" s="155"/>
    </row>
    <row r="36" spans="1:17" ht="15" customHeight="1" x14ac:dyDescent="0.25">
      <c r="A36" s="5"/>
      <c r="B36" s="87">
        <v>2001</v>
      </c>
      <c r="C36" s="81">
        <v>596</v>
      </c>
      <c r="D36" s="81">
        <v>518</v>
      </c>
      <c r="E36" s="81">
        <v>596</v>
      </c>
      <c r="F36" s="81">
        <v>580</v>
      </c>
      <c r="G36" s="81">
        <v>553</v>
      </c>
      <c r="H36" s="81">
        <v>704</v>
      </c>
      <c r="I36" s="81">
        <v>753</v>
      </c>
      <c r="J36" s="81">
        <v>644</v>
      </c>
      <c r="K36" s="81">
        <v>677</v>
      </c>
      <c r="L36" s="81">
        <v>698</v>
      </c>
      <c r="M36" s="81">
        <v>645</v>
      </c>
      <c r="N36" s="81">
        <v>756</v>
      </c>
      <c r="O36" s="81">
        <v>7720</v>
      </c>
      <c r="P36" s="88">
        <f t="shared" si="0"/>
        <v>1.0074578045270182E-2</v>
      </c>
      <c r="Q36" s="155"/>
    </row>
    <row r="37" spans="1:17" ht="15" customHeight="1" x14ac:dyDescent="0.25">
      <c r="A37" s="5"/>
      <c r="B37" s="110">
        <v>2002</v>
      </c>
      <c r="C37" s="86">
        <v>592</v>
      </c>
      <c r="D37" s="86">
        <v>568</v>
      </c>
      <c r="E37" s="86">
        <v>603</v>
      </c>
      <c r="F37" s="86">
        <v>576</v>
      </c>
      <c r="G37" s="86">
        <v>612</v>
      </c>
      <c r="H37" s="86">
        <v>631</v>
      </c>
      <c r="I37" s="86">
        <v>661</v>
      </c>
      <c r="J37" s="86">
        <v>634</v>
      </c>
      <c r="K37" s="86">
        <v>601</v>
      </c>
      <c r="L37" s="86">
        <v>666</v>
      </c>
      <c r="M37" s="86">
        <v>572</v>
      </c>
      <c r="N37" s="86">
        <v>526</v>
      </c>
      <c r="O37" s="86">
        <v>7242</v>
      </c>
      <c r="P37" s="111">
        <f t="shared" si="0"/>
        <v>-6.1917098445595856E-2</v>
      </c>
      <c r="Q37" s="155"/>
    </row>
    <row r="38" spans="1:17" ht="15" customHeight="1" x14ac:dyDescent="0.25">
      <c r="A38" s="5"/>
      <c r="B38" s="87">
        <v>2003</v>
      </c>
      <c r="C38" s="81">
        <v>393</v>
      </c>
      <c r="D38" s="81">
        <v>363</v>
      </c>
      <c r="E38" s="81">
        <v>449</v>
      </c>
      <c r="F38" s="81">
        <v>413</v>
      </c>
      <c r="G38" s="81">
        <v>519</v>
      </c>
      <c r="H38" s="81">
        <v>551</v>
      </c>
      <c r="I38" s="81">
        <v>570</v>
      </c>
      <c r="J38" s="81">
        <v>560</v>
      </c>
      <c r="K38" s="81">
        <v>517</v>
      </c>
      <c r="L38" s="81">
        <v>510</v>
      </c>
      <c r="M38" s="81">
        <v>419</v>
      </c>
      <c r="N38" s="81">
        <v>467</v>
      </c>
      <c r="O38" s="81">
        <v>5731</v>
      </c>
      <c r="P38" s="88">
        <f t="shared" si="0"/>
        <v>-0.20864402098867715</v>
      </c>
      <c r="Q38" s="155"/>
    </row>
    <row r="39" spans="1:17" ht="18" customHeight="1" thickBot="1" x14ac:dyDescent="0.3">
      <c r="A39" s="5"/>
      <c r="B39" s="125">
        <v>2004</v>
      </c>
      <c r="C39" s="126">
        <v>404</v>
      </c>
      <c r="D39" s="126">
        <v>331</v>
      </c>
      <c r="E39" s="126">
        <v>349</v>
      </c>
      <c r="F39" s="126">
        <v>368</v>
      </c>
      <c r="G39" s="126">
        <v>468</v>
      </c>
      <c r="H39" s="126">
        <v>441</v>
      </c>
      <c r="I39" s="126">
        <v>529</v>
      </c>
      <c r="J39" s="126">
        <v>504</v>
      </c>
      <c r="K39" s="126">
        <v>493</v>
      </c>
      <c r="L39" s="126">
        <v>505</v>
      </c>
      <c r="M39" s="126">
        <v>401</v>
      </c>
      <c r="N39" s="126">
        <v>439</v>
      </c>
      <c r="O39" s="126">
        <v>5232</v>
      </c>
      <c r="P39" s="127">
        <f t="shared" si="0"/>
        <v>-8.7070319316000691E-2</v>
      </c>
      <c r="Q39" s="156"/>
    </row>
    <row r="40" spans="1:17" ht="15" customHeight="1" thickTop="1" x14ac:dyDescent="0.25">
      <c r="A40" s="5"/>
      <c r="B40" s="90">
        <v>2005</v>
      </c>
      <c r="C40" s="81">
        <v>405</v>
      </c>
      <c r="D40" s="81">
        <v>345</v>
      </c>
      <c r="E40" s="81">
        <v>396</v>
      </c>
      <c r="F40" s="81">
        <v>370</v>
      </c>
      <c r="G40" s="81">
        <v>450</v>
      </c>
      <c r="H40" s="81">
        <v>480</v>
      </c>
      <c r="I40" s="81">
        <v>608</v>
      </c>
      <c r="J40" s="81">
        <v>478</v>
      </c>
      <c r="K40" s="81">
        <v>441</v>
      </c>
      <c r="L40" s="81">
        <v>472</v>
      </c>
      <c r="M40" s="81">
        <v>413</v>
      </c>
      <c r="N40" s="81">
        <v>460</v>
      </c>
      <c r="O40" s="81">
        <v>5318</v>
      </c>
      <c r="P40" s="133" t="s">
        <v>10</v>
      </c>
      <c r="Q40" s="157" t="s">
        <v>13</v>
      </c>
    </row>
    <row r="41" spans="1:17" ht="15" customHeight="1" x14ac:dyDescent="0.25">
      <c r="A41" s="5"/>
      <c r="B41" s="89">
        <v>2006</v>
      </c>
      <c r="C41" s="86">
        <v>346</v>
      </c>
      <c r="D41" s="86">
        <v>266</v>
      </c>
      <c r="E41" s="86">
        <v>314</v>
      </c>
      <c r="F41" s="86">
        <v>369</v>
      </c>
      <c r="G41" s="86">
        <v>382</v>
      </c>
      <c r="H41" s="86">
        <v>392</v>
      </c>
      <c r="I41" s="86">
        <v>471</v>
      </c>
      <c r="J41" s="86">
        <v>420</v>
      </c>
      <c r="K41" s="86">
        <v>425</v>
      </c>
      <c r="L41" s="86">
        <v>439</v>
      </c>
      <c r="M41" s="86">
        <v>405</v>
      </c>
      <c r="N41" s="86">
        <v>480</v>
      </c>
      <c r="O41" s="86">
        <v>4709</v>
      </c>
      <c r="P41" s="111">
        <f t="shared" si="0"/>
        <v>-0.11451673561489281</v>
      </c>
      <c r="Q41" s="158"/>
    </row>
    <row r="42" spans="1:17" ht="15" customHeight="1" x14ac:dyDescent="0.25">
      <c r="A42" s="5"/>
      <c r="B42" s="90">
        <v>2007</v>
      </c>
      <c r="C42" s="81">
        <v>395</v>
      </c>
      <c r="D42" s="81">
        <v>286</v>
      </c>
      <c r="E42" s="81">
        <v>318</v>
      </c>
      <c r="F42" s="81">
        <v>411</v>
      </c>
      <c r="G42" s="81">
        <v>346</v>
      </c>
      <c r="H42" s="81">
        <v>385</v>
      </c>
      <c r="I42" s="81">
        <v>478</v>
      </c>
      <c r="J42" s="81">
        <v>399</v>
      </c>
      <c r="K42" s="81">
        <v>428</v>
      </c>
      <c r="L42" s="81">
        <v>368</v>
      </c>
      <c r="M42" s="81">
        <v>396</v>
      </c>
      <c r="N42" s="81">
        <v>410</v>
      </c>
      <c r="O42" s="81">
        <v>4620</v>
      </c>
      <c r="P42" s="88">
        <f t="shared" si="0"/>
        <v>-1.8899978764068806E-2</v>
      </c>
      <c r="Q42" s="158"/>
    </row>
    <row r="43" spans="1:17" ht="15" customHeight="1" x14ac:dyDescent="0.25">
      <c r="A43" s="5"/>
      <c r="B43" s="89">
        <v>2008</v>
      </c>
      <c r="C43" s="86">
        <v>327</v>
      </c>
      <c r="D43" s="86">
        <v>292</v>
      </c>
      <c r="E43" s="86">
        <v>362</v>
      </c>
      <c r="F43" s="86">
        <v>312</v>
      </c>
      <c r="G43" s="86">
        <v>399</v>
      </c>
      <c r="H43" s="86">
        <v>306</v>
      </c>
      <c r="I43" s="86">
        <v>416</v>
      </c>
      <c r="J43" s="86">
        <v>392</v>
      </c>
      <c r="K43" s="86">
        <v>334</v>
      </c>
      <c r="L43" s="86">
        <v>440</v>
      </c>
      <c r="M43" s="86">
        <v>333</v>
      </c>
      <c r="N43" s="86">
        <v>362</v>
      </c>
      <c r="O43" s="86">
        <v>4275</v>
      </c>
      <c r="P43" s="111">
        <f t="shared" si="0"/>
        <v>-7.4675324675324672E-2</v>
      </c>
      <c r="Q43" s="158"/>
    </row>
    <row r="44" spans="1:17" ht="15" customHeight="1" x14ac:dyDescent="0.25">
      <c r="A44" s="5"/>
      <c r="B44" s="90">
        <v>2009</v>
      </c>
      <c r="C44" s="81">
        <v>288</v>
      </c>
      <c r="D44" s="81">
        <v>299</v>
      </c>
      <c r="E44" s="81">
        <v>294</v>
      </c>
      <c r="F44" s="81">
        <v>327</v>
      </c>
      <c r="G44" s="81">
        <v>386</v>
      </c>
      <c r="H44" s="81">
        <v>403</v>
      </c>
      <c r="I44" s="81">
        <v>396</v>
      </c>
      <c r="J44" s="81">
        <v>412</v>
      </c>
      <c r="K44" s="81">
        <v>384</v>
      </c>
      <c r="L44" s="81">
        <v>429</v>
      </c>
      <c r="M44" s="81">
        <v>349</v>
      </c>
      <c r="N44" s="81">
        <v>306</v>
      </c>
      <c r="O44" s="81">
        <v>4273</v>
      </c>
      <c r="P44" s="88">
        <f t="shared" si="0"/>
        <v>-4.6783625730994154E-4</v>
      </c>
      <c r="Q44" s="158"/>
    </row>
    <row r="45" spans="1:17" ht="15" customHeight="1" x14ac:dyDescent="0.25">
      <c r="A45" s="5"/>
      <c r="B45" s="89">
        <v>2010</v>
      </c>
      <c r="C45" s="86">
        <v>273</v>
      </c>
      <c r="D45" s="86">
        <v>254</v>
      </c>
      <c r="E45" s="86">
        <v>300</v>
      </c>
      <c r="F45" s="86">
        <v>296</v>
      </c>
      <c r="G45" s="86">
        <v>336</v>
      </c>
      <c r="H45" s="86">
        <v>329</v>
      </c>
      <c r="I45" s="86">
        <v>453</v>
      </c>
      <c r="J45" s="86">
        <v>383</v>
      </c>
      <c r="K45" s="86">
        <v>357</v>
      </c>
      <c r="L45" s="86">
        <v>377</v>
      </c>
      <c r="M45" s="86">
        <v>339</v>
      </c>
      <c r="N45" s="86">
        <v>295</v>
      </c>
      <c r="O45" s="86">
        <v>3992</v>
      </c>
      <c r="P45" s="111">
        <f t="shared" si="0"/>
        <v>-6.5761759887666749E-2</v>
      </c>
      <c r="Q45" s="158"/>
    </row>
    <row r="46" spans="1:17" ht="15" customHeight="1" x14ac:dyDescent="0.25">
      <c r="A46" s="5"/>
      <c r="B46" s="90">
        <v>2011</v>
      </c>
      <c r="C46" s="81">
        <v>324</v>
      </c>
      <c r="D46" s="81">
        <v>269</v>
      </c>
      <c r="E46" s="81">
        <v>301</v>
      </c>
      <c r="F46" s="81">
        <v>360</v>
      </c>
      <c r="G46" s="81">
        <v>322</v>
      </c>
      <c r="H46" s="81">
        <v>336</v>
      </c>
      <c r="I46" s="81">
        <v>354</v>
      </c>
      <c r="J46" s="81">
        <v>370</v>
      </c>
      <c r="K46" s="81">
        <v>347</v>
      </c>
      <c r="L46" s="81">
        <v>351</v>
      </c>
      <c r="M46" s="81">
        <v>296</v>
      </c>
      <c r="N46" s="81">
        <v>333</v>
      </c>
      <c r="O46" s="81">
        <v>3963</v>
      </c>
      <c r="P46" s="88">
        <f t="shared" si="0"/>
        <v>-7.2645290581162328E-3</v>
      </c>
      <c r="Q46" s="158"/>
    </row>
    <row r="47" spans="1:17" ht="15" customHeight="1" x14ac:dyDescent="0.25">
      <c r="A47" s="5"/>
      <c r="B47" s="89">
        <v>2012</v>
      </c>
      <c r="C47" s="86">
        <v>297</v>
      </c>
      <c r="D47" s="86">
        <v>204</v>
      </c>
      <c r="E47" s="86">
        <v>276</v>
      </c>
      <c r="F47" s="86">
        <v>277</v>
      </c>
      <c r="G47" s="86">
        <v>321</v>
      </c>
      <c r="H47" s="86">
        <v>322</v>
      </c>
      <c r="I47" s="86">
        <v>366</v>
      </c>
      <c r="J47" s="86">
        <v>339</v>
      </c>
      <c r="K47" s="86">
        <v>341</v>
      </c>
      <c r="L47" s="86">
        <v>299</v>
      </c>
      <c r="M47" s="86">
        <v>292</v>
      </c>
      <c r="N47" s="86">
        <v>319</v>
      </c>
      <c r="O47" s="86">
        <v>3653</v>
      </c>
      <c r="P47" s="111">
        <f t="shared" si="0"/>
        <v>-7.8223568004037347E-2</v>
      </c>
      <c r="Q47" s="158"/>
    </row>
    <row r="48" spans="1:17" ht="15" customHeight="1" x14ac:dyDescent="0.25">
      <c r="A48" s="5"/>
      <c r="B48" s="90">
        <v>2013</v>
      </c>
      <c r="C48" s="81">
        <v>243</v>
      </c>
      <c r="D48" s="81">
        <v>221</v>
      </c>
      <c r="E48" s="81">
        <v>200</v>
      </c>
      <c r="F48" s="81">
        <v>236</v>
      </c>
      <c r="G48" s="81">
        <v>224</v>
      </c>
      <c r="H48" s="81">
        <v>293</v>
      </c>
      <c r="I48" s="81">
        <v>344</v>
      </c>
      <c r="J48" s="81">
        <v>322</v>
      </c>
      <c r="K48" s="81">
        <v>312</v>
      </c>
      <c r="L48" s="81">
        <v>308</v>
      </c>
      <c r="M48" s="81">
        <v>252</v>
      </c>
      <c r="N48" s="81">
        <v>313</v>
      </c>
      <c r="O48" s="81">
        <v>3268</v>
      </c>
      <c r="P48" s="88">
        <f t="shared" si="0"/>
        <v>-0.10539282781275663</v>
      </c>
      <c r="Q48" s="158"/>
    </row>
    <row r="49" spans="1:17" ht="15" customHeight="1" x14ac:dyDescent="0.25">
      <c r="A49" s="5"/>
      <c r="B49" s="89">
        <v>2014</v>
      </c>
      <c r="C49" s="86">
        <v>235</v>
      </c>
      <c r="D49" s="86">
        <v>225</v>
      </c>
      <c r="E49" s="86">
        <v>261</v>
      </c>
      <c r="F49" s="86">
        <v>254</v>
      </c>
      <c r="G49" s="86">
        <v>260</v>
      </c>
      <c r="H49" s="86">
        <v>311</v>
      </c>
      <c r="I49" s="86">
        <v>302</v>
      </c>
      <c r="J49" s="86">
        <v>306</v>
      </c>
      <c r="K49" s="86">
        <v>317</v>
      </c>
      <c r="L49" s="86">
        <v>347</v>
      </c>
      <c r="M49" s="86">
        <v>280</v>
      </c>
      <c r="N49" s="86">
        <v>286</v>
      </c>
      <c r="O49" s="86">
        <v>3384</v>
      </c>
      <c r="P49" s="111">
        <f t="shared" si="0"/>
        <v>3.5495716034271728E-2</v>
      </c>
      <c r="Q49" s="158"/>
    </row>
    <row r="50" spans="1:17" ht="15" customHeight="1" x14ac:dyDescent="0.25">
      <c r="A50" s="5"/>
      <c r="B50" s="90">
        <v>2015</v>
      </c>
      <c r="C50" s="81">
        <v>262</v>
      </c>
      <c r="D50" s="81">
        <v>235</v>
      </c>
      <c r="E50" s="81">
        <v>219</v>
      </c>
      <c r="F50" s="81">
        <v>258</v>
      </c>
      <c r="G50" s="81">
        <v>267</v>
      </c>
      <c r="H50" s="81">
        <v>299</v>
      </c>
      <c r="I50" s="81">
        <v>353</v>
      </c>
      <c r="J50" s="81">
        <v>332</v>
      </c>
      <c r="K50" s="81">
        <v>257</v>
      </c>
      <c r="L50" s="81">
        <v>378</v>
      </c>
      <c r="M50" s="81">
        <v>296</v>
      </c>
      <c r="N50" s="81">
        <v>305</v>
      </c>
      <c r="O50" s="81">
        <v>3461</v>
      </c>
      <c r="P50" s="88">
        <f t="shared" si="0"/>
        <v>2.2754137115839245E-2</v>
      </c>
      <c r="Q50" s="158"/>
    </row>
    <row r="51" spans="1:17" ht="15" customHeight="1" x14ac:dyDescent="0.25">
      <c r="A51" s="5"/>
      <c r="B51" s="89">
        <v>2016</v>
      </c>
      <c r="C51" s="86">
        <v>236</v>
      </c>
      <c r="D51" s="86">
        <v>263</v>
      </c>
      <c r="E51" s="86">
        <v>255</v>
      </c>
      <c r="F51" s="86">
        <v>243</v>
      </c>
      <c r="G51" s="86">
        <v>294</v>
      </c>
      <c r="H51" s="86">
        <v>285</v>
      </c>
      <c r="I51" s="86">
        <v>356</v>
      </c>
      <c r="J51" s="86">
        <v>301</v>
      </c>
      <c r="K51" s="86">
        <v>334</v>
      </c>
      <c r="L51" s="86">
        <v>315</v>
      </c>
      <c r="M51" s="86">
        <v>258</v>
      </c>
      <c r="N51" s="86">
        <v>337</v>
      </c>
      <c r="O51" s="86">
        <f>SUM(C51:N51)</f>
        <v>3477</v>
      </c>
      <c r="P51" s="111">
        <f t="shared" si="0"/>
        <v>4.6229413464316674E-3</v>
      </c>
      <c r="Q51" s="158"/>
    </row>
    <row r="52" spans="1:17" x14ac:dyDescent="0.25">
      <c r="A52" s="5"/>
      <c r="B52" s="90">
        <v>2017</v>
      </c>
      <c r="C52" s="81">
        <v>255</v>
      </c>
      <c r="D52" s="81">
        <v>204</v>
      </c>
      <c r="E52" s="81">
        <v>267</v>
      </c>
      <c r="F52" s="81">
        <v>281</v>
      </c>
      <c r="G52" s="81">
        <v>297</v>
      </c>
      <c r="H52" s="81">
        <v>324</v>
      </c>
      <c r="I52" s="81">
        <v>343</v>
      </c>
      <c r="J52" s="81">
        <v>297</v>
      </c>
      <c r="K52" s="81">
        <v>297</v>
      </c>
      <c r="L52" s="81">
        <v>319</v>
      </c>
      <c r="M52" s="81">
        <v>272</v>
      </c>
      <c r="N52" s="81">
        <v>292</v>
      </c>
      <c r="O52" s="81">
        <f>SUM(C52:N52)</f>
        <v>3448</v>
      </c>
      <c r="P52" s="88">
        <f t="shared" si="0"/>
        <v>-8.340523439746908E-3</v>
      </c>
      <c r="Q52" s="158"/>
    </row>
    <row r="53" spans="1:17" ht="15" customHeight="1" x14ac:dyDescent="0.25">
      <c r="A53" s="5"/>
      <c r="B53" s="89">
        <v>2018</v>
      </c>
      <c r="C53" s="86">
        <v>229</v>
      </c>
      <c r="D53" s="86">
        <v>218</v>
      </c>
      <c r="E53" s="86">
        <v>235</v>
      </c>
      <c r="F53" s="86">
        <v>284</v>
      </c>
      <c r="G53" s="86">
        <v>268</v>
      </c>
      <c r="H53" s="86">
        <v>290</v>
      </c>
      <c r="I53" s="86">
        <v>328</v>
      </c>
      <c r="J53" s="86">
        <v>246</v>
      </c>
      <c r="K53" s="86">
        <v>322</v>
      </c>
      <c r="L53" s="86">
        <v>274</v>
      </c>
      <c r="M53" s="86">
        <v>268</v>
      </c>
      <c r="N53" s="86">
        <v>286</v>
      </c>
      <c r="O53" s="86">
        <f>SUM(C53:N53)</f>
        <v>3248</v>
      </c>
      <c r="P53" s="111">
        <f t="shared" ref="P53:P54" si="1">(O53-O52)/O52</f>
        <v>-5.8004640371229696E-2</v>
      </c>
      <c r="Q53" s="158"/>
    </row>
    <row r="54" spans="1:17" x14ac:dyDescent="0.25">
      <c r="A54" s="5"/>
      <c r="B54" s="90" t="s">
        <v>89</v>
      </c>
      <c r="C54" s="81">
        <v>237</v>
      </c>
      <c r="D54" s="81">
        <v>254</v>
      </c>
      <c r="E54" s="81">
        <v>255</v>
      </c>
      <c r="F54" s="81">
        <v>233</v>
      </c>
      <c r="G54" s="81">
        <v>242</v>
      </c>
      <c r="H54" s="81">
        <v>292</v>
      </c>
      <c r="I54" s="81">
        <v>327</v>
      </c>
      <c r="J54" s="81">
        <v>291</v>
      </c>
      <c r="K54" s="81">
        <v>311</v>
      </c>
      <c r="L54" s="81">
        <v>257</v>
      </c>
      <c r="M54" s="81">
        <v>257</v>
      </c>
      <c r="N54" s="81">
        <v>283</v>
      </c>
      <c r="O54" s="81">
        <f>SUM(C54:N54)</f>
        <v>3239</v>
      </c>
      <c r="P54" s="88">
        <f t="shared" si="1"/>
        <v>-2.7709359605911331E-3</v>
      </c>
      <c r="Q54" s="158"/>
    </row>
    <row r="55" spans="1:17" x14ac:dyDescent="0.25">
      <c r="A55" s="5"/>
      <c r="B55" s="145" t="s">
        <v>110</v>
      </c>
    </row>
    <row r="56" spans="1:17" x14ac:dyDescent="0.25"/>
  </sheetData>
  <mergeCells count="2">
    <mergeCell ref="Q5:Q39"/>
    <mergeCell ref="Q40:Q54"/>
  </mergeCells>
  <pageMargins left="0.7" right="0.7" top="0.75" bottom="0.75" header="0.3" footer="0.3"/>
  <pageSetup paperSize="9" orientation="portrait" r:id="rId1"/>
  <ignoredErrors>
    <ignoredError sqref="O51:O53 O5:O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workbookViewId="0">
      <pane xSplit="2" ySplit="4" topLeftCell="C42" activePane="bottomRight" state="frozen"/>
      <selection pane="topRight" activeCell="C1" sqref="C1"/>
      <selection pane="bottomLeft" activeCell="A6" sqref="A6"/>
      <selection pane="bottomRight" activeCell="B55" sqref="B55"/>
    </sheetView>
  </sheetViews>
  <sheetFormatPr baseColWidth="10" defaultColWidth="0" defaultRowHeight="12.75" zeroHeight="1" x14ac:dyDescent="0.2"/>
  <cols>
    <col min="1" max="1" width="5.7109375" style="31" customWidth="1"/>
    <col min="2" max="2" width="8.42578125" style="31" customWidth="1"/>
    <col min="3" max="15" width="6.28515625" style="33" customWidth="1"/>
    <col min="16" max="16" width="6.28515625" style="31" customWidth="1"/>
    <col min="17" max="17" width="5.7109375" style="67" customWidth="1"/>
    <col min="18" max="16384" width="11.5703125" style="31" hidden="1"/>
  </cols>
  <sheetData>
    <row r="1" spans="1:17" ht="23.25" x14ac:dyDescent="0.35">
      <c r="B1" s="36" t="s">
        <v>0</v>
      </c>
      <c r="P1" s="35"/>
    </row>
    <row r="2" spans="1:17" x14ac:dyDescent="0.2"/>
    <row r="3" spans="1:17" ht="24.6" customHeight="1" x14ac:dyDescent="0.2">
      <c r="B3" s="160" t="s">
        <v>93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7" ht="33.75" customHeight="1" x14ac:dyDescent="0.2">
      <c r="A4" s="32"/>
      <c r="B4" s="97" t="s">
        <v>1</v>
      </c>
      <c r="C4" s="98" t="s">
        <v>2</v>
      </c>
      <c r="D4" s="98" t="s">
        <v>101</v>
      </c>
      <c r="E4" s="98" t="s">
        <v>3</v>
      </c>
      <c r="F4" s="98" t="s">
        <v>102</v>
      </c>
      <c r="G4" s="98" t="s">
        <v>4</v>
      </c>
      <c r="H4" s="98" t="s">
        <v>5</v>
      </c>
      <c r="I4" s="98" t="s">
        <v>103</v>
      </c>
      <c r="J4" s="98" t="s">
        <v>6</v>
      </c>
      <c r="K4" s="98" t="s">
        <v>105</v>
      </c>
      <c r="L4" s="98" t="s">
        <v>99</v>
      </c>
      <c r="M4" s="98" t="s">
        <v>100</v>
      </c>
      <c r="N4" s="98" t="s">
        <v>104</v>
      </c>
      <c r="O4" s="98" t="s">
        <v>8</v>
      </c>
      <c r="P4" s="99" t="s">
        <v>9</v>
      </c>
    </row>
    <row r="5" spans="1:17" s="6" customFormat="1" ht="14.25" x14ac:dyDescent="0.2">
      <c r="B5" s="95">
        <v>1970</v>
      </c>
      <c r="C5" s="86">
        <v>21768</v>
      </c>
      <c r="D5" s="86">
        <v>20306</v>
      </c>
      <c r="E5" s="86">
        <v>23012</v>
      </c>
      <c r="F5" s="86">
        <v>22537</v>
      </c>
      <c r="G5" s="86">
        <v>28278</v>
      </c>
      <c r="H5" s="86">
        <v>29701</v>
      </c>
      <c r="I5" s="86">
        <v>31566</v>
      </c>
      <c r="J5" s="86">
        <v>31816</v>
      </c>
      <c r="K5" s="86">
        <v>29093</v>
      </c>
      <c r="L5" s="86">
        <v>29473</v>
      </c>
      <c r="M5" s="86">
        <v>28664</v>
      </c>
      <c r="N5" s="86">
        <v>25342</v>
      </c>
      <c r="O5" s="86">
        <v>321556</v>
      </c>
      <c r="P5" s="111" t="s">
        <v>10</v>
      </c>
      <c r="Q5" s="159"/>
    </row>
    <row r="6" spans="1:17" s="6" customFormat="1" ht="14.25" x14ac:dyDescent="0.2">
      <c r="B6" s="80">
        <v>1971</v>
      </c>
      <c r="C6" s="81">
        <v>21825</v>
      </c>
      <c r="D6" s="81">
        <v>20406</v>
      </c>
      <c r="E6" s="81">
        <v>23117</v>
      </c>
      <c r="F6" s="81">
        <v>27560</v>
      </c>
      <c r="G6" s="81">
        <v>32884</v>
      </c>
      <c r="H6" s="81">
        <v>31841</v>
      </c>
      <c r="I6" s="81">
        <v>35845</v>
      </c>
      <c r="J6" s="81">
        <v>33168</v>
      </c>
      <c r="K6" s="81">
        <v>30180</v>
      </c>
      <c r="L6" s="81">
        <v>33172</v>
      </c>
      <c r="M6" s="81">
        <v>28035</v>
      </c>
      <c r="N6" s="81">
        <v>27430</v>
      </c>
      <c r="O6" s="81">
        <v>345463</v>
      </c>
      <c r="P6" s="88">
        <f t="shared" ref="P6:P12" si="0">(O6-O5)/O5</f>
        <v>7.4347858537859662E-2</v>
      </c>
      <c r="Q6" s="159"/>
    </row>
    <row r="7" spans="1:17" s="6" customFormat="1" ht="14.25" x14ac:dyDescent="0.2">
      <c r="B7" s="95">
        <v>1972</v>
      </c>
      <c r="C7" s="86">
        <v>25208</v>
      </c>
      <c r="D7" s="86">
        <v>23809</v>
      </c>
      <c r="E7" s="86">
        <v>28392</v>
      </c>
      <c r="F7" s="86">
        <v>29554</v>
      </c>
      <c r="G7" s="86">
        <v>32874</v>
      </c>
      <c r="H7" s="86">
        <v>34222</v>
      </c>
      <c r="I7" s="86">
        <v>36615</v>
      </c>
      <c r="J7" s="86">
        <v>32595</v>
      </c>
      <c r="K7" s="86">
        <v>32234</v>
      </c>
      <c r="L7" s="86">
        <v>35200</v>
      </c>
      <c r="M7" s="86">
        <v>30384</v>
      </c>
      <c r="N7" s="86">
        <v>30731</v>
      </c>
      <c r="O7" s="86">
        <v>371818</v>
      </c>
      <c r="P7" s="96">
        <f t="shared" si="0"/>
        <v>7.6288922402688572E-2</v>
      </c>
      <c r="Q7" s="159"/>
    </row>
    <row r="8" spans="1:17" s="6" customFormat="1" ht="14.25" x14ac:dyDescent="0.2">
      <c r="B8" s="80">
        <v>1973</v>
      </c>
      <c r="C8" s="81">
        <v>27605</v>
      </c>
      <c r="D8" s="81">
        <v>24714</v>
      </c>
      <c r="E8" s="81">
        <v>28917</v>
      </c>
      <c r="F8" s="81">
        <v>31370</v>
      </c>
      <c r="G8" s="81">
        <v>34063</v>
      </c>
      <c r="H8" s="81">
        <v>33152</v>
      </c>
      <c r="I8" s="81">
        <v>32181</v>
      </c>
      <c r="J8" s="81">
        <v>30752</v>
      </c>
      <c r="K8" s="81">
        <v>33745</v>
      </c>
      <c r="L8" s="81">
        <v>32675</v>
      </c>
      <c r="M8" s="81">
        <v>30027</v>
      </c>
      <c r="N8" s="81">
        <v>27109</v>
      </c>
      <c r="O8" s="81">
        <v>366310</v>
      </c>
      <c r="P8" s="88">
        <f t="shared" si="0"/>
        <v>-1.481369917540302E-2</v>
      </c>
      <c r="Q8" s="159"/>
    </row>
    <row r="9" spans="1:17" s="6" customFormat="1" ht="14.25" x14ac:dyDescent="0.2">
      <c r="B9" s="95">
        <v>1974</v>
      </c>
      <c r="C9" s="86">
        <v>24340</v>
      </c>
      <c r="D9" s="86">
        <v>21482</v>
      </c>
      <c r="E9" s="86">
        <v>25285</v>
      </c>
      <c r="F9" s="86">
        <v>27162</v>
      </c>
      <c r="G9" s="86">
        <v>30809</v>
      </c>
      <c r="H9" s="86">
        <v>34240</v>
      </c>
      <c r="I9" s="86">
        <v>32506</v>
      </c>
      <c r="J9" s="86">
        <v>30649</v>
      </c>
      <c r="K9" s="86">
        <v>30190</v>
      </c>
      <c r="L9" s="86">
        <v>30417</v>
      </c>
      <c r="M9" s="86">
        <v>29058</v>
      </c>
      <c r="N9" s="86">
        <v>28182</v>
      </c>
      <c r="O9" s="86">
        <v>344320</v>
      </c>
      <c r="P9" s="96">
        <f t="shared" si="0"/>
        <v>-6.0031121181512929E-2</v>
      </c>
      <c r="Q9" s="159"/>
    </row>
    <row r="10" spans="1:17" s="6" customFormat="1" ht="14.25" x14ac:dyDescent="0.2">
      <c r="B10" s="80">
        <v>1975</v>
      </c>
      <c r="C10" s="81">
        <v>25051</v>
      </c>
      <c r="D10" s="81">
        <v>22165</v>
      </c>
      <c r="E10" s="81">
        <v>26149</v>
      </c>
      <c r="F10" s="81">
        <v>25388</v>
      </c>
      <c r="G10" s="81">
        <v>30752</v>
      </c>
      <c r="H10" s="81">
        <v>32801</v>
      </c>
      <c r="I10" s="81">
        <v>34368</v>
      </c>
      <c r="J10" s="81">
        <v>31498</v>
      </c>
      <c r="K10" s="81">
        <v>29489</v>
      </c>
      <c r="L10" s="81">
        <v>29886</v>
      </c>
      <c r="M10" s="81">
        <v>30720</v>
      </c>
      <c r="N10" s="81">
        <v>27459</v>
      </c>
      <c r="O10" s="81">
        <v>345726</v>
      </c>
      <c r="P10" s="88">
        <f t="shared" si="0"/>
        <v>4.0834107806691448E-3</v>
      </c>
      <c r="Q10" s="159"/>
    </row>
    <row r="11" spans="1:17" s="6" customFormat="1" ht="14.25" x14ac:dyDescent="0.2">
      <c r="B11" s="95">
        <v>1976</v>
      </c>
      <c r="C11" s="86">
        <v>24325</v>
      </c>
      <c r="D11" s="86">
        <v>22111</v>
      </c>
      <c r="E11" s="86">
        <v>24685</v>
      </c>
      <c r="F11" s="86">
        <v>27108</v>
      </c>
      <c r="G11" s="86">
        <v>31850</v>
      </c>
      <c r="H11" s="86">
        <v>33612</v>
      </c>
      <c r="I11" s="86">
        <v>35444</v>
      </c>
      <c r="J11" s="86">
        <v>30206</v>
      </c>
      <c r="K11" s="86">
        <v>29687</v>
      </c>
      <c r="L11" s="86">
        <v>32690</v>
      </c>
      <c r="M11" s="86">
        <v>28718</v>
      </c>
      <c r="N11" s="86">
        <v>27309</v>
      </c>
      <c r="O11" s="86">
        <v>347745</v>
      </c>
      <c r="P11" s="96">
        <f t="shared" si="0"/>
        <v>5.8398847642352611E-3</v>
      </c>
      <c r="Q11" s="159"/>
    </row>
    <row r="12" spans="1:17" s="6" customFormat="1" ht="14.25" x14ac:dyDescent="0.2">
      <c r="B12" s="80">
        <v>1977</v>
      </c>
      <c r="C12" s="81">
        <v>24976</v>
      </c>
      <c r="D12" s="81">
        <v>23026</v>
      </c>
      <c r="E12" s="81">
        <v>25776</v>
      </c>
      <c r="F12" s="81">
        <v>26424</v>
      </c>
      <c r="G12" s="81">
        <v>31360</v>
      </c>
      <c r="H12" s="81">
        <v>31078</v>
      </c>
      <c r="I12" s="81">
        <v>34151</v>
      </c>
      <c r="J12" s="81">
        <v>28233</v>
      </c>
      <c r="K12" s="81">
        <v>29479</v>
      </c>
      <c r="L12" s="81">
        <v>33505</v>
      </c>
      <c r="M12" s="81">
        <v>29776</v>
      </c>
      <c r="N12" s="81">
        <v>28316</v>
      </c>
      <c r="O12" s="81">
        <v>346100</v>
      </c>
      <c r="P12" s="88">
        <f t="shared" si="0"/>
        <v>-4.7304777926354081E-3</v>
      </c>
      <c r="Q12" s="159"/>
    </row>
    <row r="13" spans="1:17" ht="15" customHeight="1" x14ac:dyDescent="0.2">
      <c r="A13" s="32"/>
      <c r="B13" s="95">
        <v>1978</v>
      </c>
      <c r="C13" s="86">
        <v>25960</v>
      </c>
      <c r="D13" s="86">
        <v>20413</v>
      </c>
      <c r="E13" s="86">
        <v>25478</v>
      </c>
      <c r="F13" s="86">
        <v>26042</v>
      </c>
      <c r="G13" s="86">
        <v>28772</v>
      </c>
      <c r="H13" s="86">
        <v>32000</v>
      </c>
      <c r="I13" s="86">
        <v>30172</v>
      </c>
      <c r="J13" s="86">
        <v>25017</v>
      </c>
      <c r="K13" s="86">
        <v>28040</v>
      </c>
      <c r="L13" s="86">
        <v>29745</v>
      </c>
      <c r="M13" s="86">
        <v>28046</v>
      </c>
      <c r="N13" s="86">
        <v>28062</v>
      </c>
      <c r="O13" s="86">
        <v>327747</v>
      </c>
      <c r="P13" s="96">
        <f>(O13-O12)/O12</f>
        <v>-5.3028026581912739E-2</v>
      </c>
    </row>
    <row r="14" spans="1:17" ht="15" customHeight="1" x14ac:dyDescent="0.2">
      <c r="A14" s="32"/>
      <c r="B14" s="80">
        <v>1979</v>
      </c>
      <c r="C14" s="81">
        <v>22328</v>
      </c>
      <c r="D14" s="81">
        <v>21861</v>
      </c>
      <c r="E14" s="81">
        <v>27191</v>
      </c>
      <c r="F14" s="81">
        <v>27954</v>
      </c>
      <c r="G14" s="81">
        <v>30250</v>
      </c>
      <c r="H14" s="81">
        <v>32410</v>
      </c>
      <c r="I14" s="81">
        <v>31727</v>
      </c>
      <c r="J14" s="81">
        <v>27535</v>
      </c>
      <c r="K14" s="81">
        <v>27304</v>
      </c>
      <c r="L14" s="81">
        <v>29903</v>
      </c>
      <c r="M14" s="81">
        <v>28256</v>
      </c>
      <c r="N14" s="81">
        <v>29180</v>
      </c>
      <c r="O14" s="81">
        <v>335899</v>
      </c>
      <c r="P14" s="88">
        <v>2.4872843992469803E-2</v>
      </c>
    </row>
    <row r="15" spans="1:17" ht="15" customHeight="1" x14ac:dyDescent="0.2">
      <c r="A15" s="32"/>
      <c r="B15" s="95">
        <v>1980</v>
      </c>
      <c r="C15" s="86">
        <v>23508</v>
      </c>
      <c r="D15" s="86">
        <v>22021</v>
      </c>
      <c r="E15" s="86">
        <v>25356</v>
      </c>
      <c r="F15" s="86">
        <v>25066</v>
      </c>
      <c r="G15" s="86">
        <v>29672</v>
      </c>
      <c r="H15" s="86">
        <v>32045</v>
      </c>
      <c r="I15" s="86">
        <v>31068</v>
      </c>
      <c r="J15" s="86">
        <v>31754</v>
      </c>
      <c r="K15" s="86">
        <v>28928</v>
      </c>
      <c r="L15" s="86">
        <v>31827</v>
      </c>
      <c r="M15" s="86">
        <v>27929</v>
      </c>
      <c r="N15" s="86">
        <v>26698</v>
      </c>
      <c r="O15" s="86">
        <v>335872</v>
      </c>
      <c r="P15" s="96">
        <v>-8.0381305094686197E-5</v>
      </c>
    </row>
    <row r="16" spans="1:17" ht="15" customHeight="1" x14ac:dyDescent="0.2">
      <c r="A16" s="32"/>
      <c r="B16" s="80">
        <v>1981</v>
      </c>
      <c r="C16" s="81">
        <v>21684</v>
      </c>
      <c r="D16" s="81">
        <v>18886</v>
      </c>
      <c r="E16" s="81">
        <v>22750</v>
      </c>
      <c r="F16" s="81">
        <v>23877</v>
      </c>
      <c r="G16" s="81">
        <v>26953</v>
      </c>
      <c r="H16" s="81">
        <v>27077</v>
      </c>
      <c r="I16" s="81">
        <v>30030</v>
      </c>
      <c r="J16" s="81">
        <v>27680</v>
      </c>
      <c r="K16" s="81">
        <v>28048</v>
      </c>
      <c r="L16" s="81">
        <v>31415</v>
      </c>
      <c r="M16" s="81">
        <v>27658</v>
      </c>
      <c r="N16" s="81">
        <v>26650</v>
      </c>
      <c r="O16" s="81">
        <v>312708</v>
      </c>
      <c r="P16" s="88">
        <v>-6.8966749237804881E-2</v>
      </c>
    </row>
    <row r="17" spans="1:16" ht="15" customHeight="1" x14ac:dyDescent="0.2">
      <c r="A17" s="32"/>
      <c r="B17" s="95">
        <v>1982</v>
      </c>
      <c r="C17" s="86">
        <v>21992</v>
      </c>
      <c r="D17" s="86">
        <v>21054</v>
      </c>
      <c r="E17" s="86">
        <v>23944</v>
      </c>
      <c r="F17" s="86">
        <v>23928</v>
      </c>
      <c r="G17" s="86">
        <v>28597</v>
      </c>
      <c r="H17" s="86">
        <v>28460</v>
      </c>
      <c r="I17" s="86">
        <v>29269</v>
      </c>
      <c r="J17" s="86">
        <v>24478</v>
      </c>
      <c r="K17" s="86">
        <v>26276</v>
      </c>
      <c r="L17" s="86">
        <v>29464</v>
      </c>
      <c r="M17" s="86">
        <v>26024</v>
      </c>
      <c r="N17" s="86">
        <v>27128</v>
      </c>
      <c r="O17" s="86">
        <v>310614</v>
      </c>
      <c r="P17" s="96">
        <v>-6.6963429141563375E-3</v>
      </c>
    </row>
    <row r="18" spans="1:16" ht="15" customHeight="1" x14ac:dyDescent="0.2">
      <c r="A18" s="32"/>
      <c r="B18" s="80">
        <v>1983</v>
      </c>
      <c r="C18" s="81">
        <v>22979</v>
      </c>
      <c r="D18" s="81">
        <v>18583</v>
      </c>
      <c r="E18" s="81">
        <v>22153</v>
      </c>
      <c r="F18" s="81">
        <v>23372</v>
      </c>
      <c r="G18" s="81">
        <v>25725</v>
      </c>
      <c r="H18" s="81">
        <v>27388</v>
      </c>
      <c r="I18" s="81">
        <v>27749</v>
      </c>
      <c r="J18" s="81">
        <v>24726</v>
      </c>
      <c r="K18" s="81">
        <v>25967</v>
      </c>
      <c r="L18" s="81">
        <v>27116</v>
      </c>
      <c r="M18" s="81">
        <v>24342</v>
      </c>
      <c r="N18" s="81">
        <v>24170</v>
      </c>
      <c r="O18" s="81">
        <v>294270</v>
      </c>
      <c r="P18" s="88">
        <v>-5.2618362340396761E-2</v>
      </c>
    </row>
    <row r="19" spans="1:16" ht="15" customHeight="1" x14ac:dyDescent="0.2">
      <c r="A19" s="32"/>
      <c r="B19" s="95">
        <v>1984</v>
      </c>
      <c r="C19" s="86">
        <v>22642</v>
      </c>
      <c r="D19" s="86">
        <v>19087</v>
      </c>
      <c r="E19" s="86">
        <v>21584</v>
      </c>
      <c r="F19" s="86">
        <v>21686</v>
      </c>
      <c r="G19" s="86">
        <v>23624</v>
      </c>
      <c r="H19" s="86">
        <v>25218</v>
      </c>
      <c r="I19" s="86">
        <v>25196</v>
      </c>
      <c r="J19" s="86">
        <v>22623</v>
      </c>
      <c r="K19" s="86">
        <v>24170</v>
      </c>
      <c r="L19" s="86">
        <v>25995</v>
      </c>
      <c r="M19" s="86">
        <v>25302</v>
      </c>
      <c r="N19" s="86">
        <v>25365</v>
      </c>
      <c r="O19" s="86">
        <v>282492</v>
      </c>
      <c r="P19" s="96">
        <v>-4.002446732592517E-2</v>
      </c>
    </row>
    <row r="20" spans="1:16" ht="15" customHeight="1" x14ac:dyDescent="0.2">
      <c r="A20" s="32"/>
      <c r="B20" s="80">
        <v>1985</v>
      </c>
      <c r="C20" s="81">
        <v>17378</v>
      </c>
      <c r="D20" s="81">
        <v>15925</v>
      </c>
      <c r="E20" s="81">
        <v>20889</v>
      </c>
      <c r="F20" s="81">
        <v>21388</v>
      </c>
      <c r="G20" s="81">
        <v>23308</v>
      </c>
      <c r="H20" s="81">
        <v>26209</v>
      </c>
      <c r="I20" s="81">
        <v>26079</v>
      </c>
      <c r="J20" s="81">
        <v>24761</v>
      </c>
      <c r="K20" s="81">
        <v>24408</v>
      </c>
      <c r="L20" s="81">
        <v>25482</v>
      </c>
      <c r="M20" s="81">
        <v>23053</v>
      </c>
      <c r="N20" s="81">
        <v>21850</v>
      </c>
      <c r="O20" s="81">
        <v>270730</v>
      </c>
      <c r="P20" s="88">
        <v>-4.1636577319003727E-2</v>
      </c>
    </row>
    <row r="21" spans="1:16" ht="15" customHeight="1" x14ac:dyDescent="0.2">
      <c r="A21" s="32"/>
      <c r="B21" s="95">
        <v>1986</v>
      </c>
      <c r="C21" s="86">
        <v>19444</v>
      </c>
      <c r="D21" s="86">
        <v>14537</v>
      </c>
      <c r="E21" s="86">
        <v>19115</v>
      </c>
      <c r="F21" s="86">
        <v>19262</v>
      </c>
      <c r="G21" s="86">
        <v>22700</v>
      </c>
      <c r="H21" s="86">
        <v>23303</v>
      </c>
      <c r="I21" s="86">
        <v>23407</v>
      </c>
      <c r="J21" s="86">
        <v>23017</v>
      </c>
      <c r="K21" s="86">
        <v>23240</v>
      </c>
      <c r="L21" s="86">
        <v>25634</v>
      </c>
      <c r="M21" s="86">
        <v>22288</v>
      </c>
      <c r="N21" s="86">
        <v>23004</v>
      </c>
      <c r="O21" s="86">
        <v>258951</v>
      </c>
      <c r="P21" s="96">
        <v>-4.3508292394636723E-2</v>
      </c>
    </row>
    <row r="22" spans="1:16" ht="15" customHeight="1" x14ac:dyDescent="0.2">
      <c r="A22" s="32"/>
      <c r="B22" s="80">
        <v>1987</v>
      </c>
      <c r="C22" s="81">
        <v>15570</v>
      </c>
      <c r="D22" s="81">
        <v>15175</v>
      </c>
      <c r="E22" s="81">
        <v>16915</v>
      </c>
      <c r="F22" s="81">
        <v>18119</v>
      </c>
      <c r="G22" s="81">
        <v>19965</v>
      </c>
      <c r="H22" s="81">
        <v>21410</v>
      </c>
      <c r="I22" s="81">
        <v>21742</v>
      </c>
      <c r="J22" s="81">
        <v>20646</v>
      </c>
      <c r="K22" s="81">
        <v>20879</v>
      </c>
      <c r="L22" s="81">
        <v>23262</v>
      </c>
      <c r="M22" s="81">
        <v>22370</v>
      </c>
      <c r="N22" s="81">
        <v>21592</v>
      </c>
      <c r="O22" s="81">
        <v>237645</v>
      </c>
      <c r="P22" s="88">
        <v>-8.2278114392298152E-2</v>
      </c>
    </row>
    <row r="23" spans="1:16" ht="15" customHeight="1" x14ac:dyDescent="0.2">
      <c r="A23" s="32"/>
      <c r="B23" s="95">
        <v>1988</v>
      </c>
      <c r="C23" s="86">
        <v>19943</v>
      </c>
      <c r="D23" s="86">
        <v>17759</v>
      </c>
      <c r="E23" s="86">
        <v>18777</v>
      </c>
      <c r="F23" s="86">
        <v>19091</v>
      </c>
      <c r="G23" s="86">
        <v>22721</v>
      </c>
      <c r="H23" s="86">
        <v>21704</v>
      </c>
      <c r="I23" s="86">
        <v>23414</v>
      </c>
      <c r="J23" s="86">
        <v>19334</v>
      </c>
      <c r="K23" s="86">
        <v>20228</v>
      </c>
      <c r="L23" s="86">
        <v>21867</v>
      </c>
      <c r="M23" s="86">
        <v>19210</v>
      </c>
      <c r="N23" s="86">
        <v>19994</v>
      </c>
      <c r="O23" s="86">
        <v>244042</v>
      </c>
      <c r="P23" s="96">
        <v>2.6918302510046496E-2</v>
      </c>
    </row>
    <row r="24" spans="1:16" ht="15" customHeight="1" x14ac:dyDescent="0.2">
      <c r="A24" s="32"/>
      <c r="B24" s="80">
        <v>1989</v>
      </c>
      <c r="C24" s="81">
        <v>18476</v>
      </c>
      <c r="D24" s="81">
        <v>16627</v>
      </c>
      <c r="E24" s="81">
        <v>18761</v>
      </c>
      <c r="F24" s="81">
        <v>18348</v>
      </c>
      <c r="G24" s="81">
        <v>19544</v>
      </c>
      <c r="H24" s="81">
        <v>21244</v>
      </c>
      <c r="I24" s="81">
        <v>21521</v>
      </c>
      <c r="J24" s="81">
        <v>19156</v>
      </c>
      <c r="K24" s="81">
        <v>19624</v>
      </c>
      <c r="L24" s="81">
        <v>22381</v>
      </c>
      <c r="M24" s="81">
        <v>19820</v>
      </c>
      <c r="N24" s="81">
        <v>20496</v>
      </c>
      <c r="O24" s="81">
        <v>235998</v>
      </c>
      <c r="P24" s="88">
        <v>-3.2961539407151227E-2</v>
      </c>
    </row>
    <row r="25" spans="1:16" ht="15" customHeight="1" x14ac:dyDescent="0.2">
      <c r="A25" s="32"/>
      <c r="B25" s="95">
        <v>1990</v>
      </c>
      <c r="C25" s="86">
        <v>18235</v>
      </c>
      <c r="D25" s="86">
        <v>16617</v>
      </c>
      <c r="E25" s="86">
        <v>17872</v>
      </c>
      <c r="F25" s="86">
        <v>18983</v>
      </c>
      <c r="G25" s="86">
        <v>19027</v>
      </c>
      <c r="H25" s="86">
        <v>20348</v>
      </c>
      <c r="I25" s="86">
        <v>20569</v>
      </c>
      <c r="J25" s="86">
        <v>18301</v>
      </c>
      <c r="K25" s="86">
        <v>19339</v>
      </c>
      <c r="L25" s="86">
        <v>20668</v>
      </c>
      <c r="M25" s="86">
        <v>19460</v>
      </c>
      <c r="N25" s="86">
        <v>16441</v>
      </c>
      <c r="O25" s="86">
        <v>225860</v>
      </c>
      <c r="P25" s="96">
        <v>-4.295799116941669E-2</v>
      </c>
    </row>
    <row r="26" spans="1:16" ht="15" customHeight="1" x14ac:dyDescent="0.2">
      <c r="A26" s="32"/>
      <c r="B26" s="80">
        <v>1991</v>
      </c>
      <c r="C26" s="81">
        <v>14922</v>
      </c>
      <c r="D26" s="81">
        <v>12641</v>
      </c>
      <c r="E26" s="81">
        <v>15666</v>
      </c>
      <c r="F26" s="81">
        <v>16849</v>
      </c>
      <c r="G26" s="81">
        <v>16688</v>
      </c>
      <c r="H26" s="81">
        <v>18990</v>
      </c>
      <c r="I26" s="81">
        <v>19761</v>
      </c>
      <c r="J26" s="81">
        <v>17841</v>
      </c>
      <c r="K26" s="81">
        <v>18542</v>
      </c>
      <c r="L26" s="81">
        <v>18886</v>
      </c>
      <c r="M26" s="81">
        <v>18080</v>
      </c>
      <c r="N26" s="81">
        <v>17102</v>
      </c>
      <c r="O26" s="81">
        <v>205968</v>
      </c>
      <c r="P26" s="88">
        <v>-8.8072257150447184E-2</v>
      </c>
    </row>
    <row r="27" spans="1:16" ht="15" customHeight="1" x14ac:dyDescent="0.2">
      <c r="A27" s="32"/>
      <c r="B27" s="95">
        <v>1992</v>
      </c>
      <c r="C27" s="86">
        <v>14886</v>
      </c>
      <c r="D27" s="86">
        <v>14939</v>
      </c>
      <c r="E27" s="86">
        <v>15769</v>
      </c>
      <c r="F27" s="86">
        <v>15676</v>
      </c>
      <c r="G27" s="86">
        <v>17579</v>
      </c>
      <c r="H27" s="86">
        <v>17727</v>
      </c>
      <c r="I27" s="86">
        <v>17278</v>
      </c>
      <c r="J27" s="86">
        <v>16421</v>
      </c>
      <c r="K27" s="86">
        <v>16427</v>
      </c>
      <c r="L27" s="86">
        <v>18169</v>
      </c>
      <c r="M27" s="86">
        <v>17577</v>
      </c>
      <c r="N27" s="86">
        <v>15656</v>
      </c>
      <c r="O27" s="86">
        <v>198104</v>
      </c>
      <c r="P27" s="96">
        <v>-3.8180688262254334E-2</v>
      </c>
    </row>
    <row r="28" spans="1:16" ht="15" customHeight="1" x14ac:dyDescent="0.2">
      <c r="A28" s="32"/>
      <c r="B28" s="80">
        <v>1993</v>
      </c>
      <c r="C28" s="81">
        <v>14651</v>
      </c>
      <c r="D28" s="81">
        <v>12293</v>
      </c>
      <c r="E28" s="81">
        <v>13574</v>
      </c>
      <c r="F28" s="81">
        <v>15054</v>
      </c>
      <c r="G28" s="81">
        <v>17102</v>
      </c>
      <c r="H28" s="81">
        <v>17711</v>
      </c>
      <c r="I28" s="81">
        <v>18473</v>
      </c>
      <c r="J28" s="81">
        <v>16243</v>
      </c>
      <c r="K28" s="81">
        <v>16398</v>
      </c>
      <c r="L28" s="81">
        <v>16578</v>
      </c>
      <c r="M28" s="81">
        <v>14912</v>
      </c>
      <c r="N28" s="81">
        <v>16031</v>
      </c>
      <c r="O28" s="81">
        <v>189020</v>
      </c>
      <c r="P28" s="88">
        <v>-4.5854702580462786E-2</v>
      </c>
    </row>
    <row r="29" spans="1:16" ht="15" customHeight="1" x14ac:dyDescent="0.2">
      <c r="A29" s="32"/>
      <c r="B29" s="95">
        <v>1994</v>
      </c>
      <c r="C29" s="86">
        <v>15356</v>
      </c>
      <c r="D29" s="86">
        <v>12552</v>
      </c>
      <c r="E29" s="86">
        <v>13428</v>
      </c>
      <c r="F29" s="86">
        <v>14627</v>
      </c>
      <c r="G29" s="86">
        <v>14903</v>
      </c>
      <c r="H29" s="86">
        <v>15694</v>
      </c>
      <c r="I29" s="86">
        <v>16172</v>
      </c>
      <c r="J29" s="86">
        <v>14786</v>
      </c>
      <c r="K29" s="86">
        <v>15539</v>
      </c>
      <c r="L29" s="86">
        <v>16920</v>
      </c>
      <c r="M29" s="86">
        <v>14819</v>
      </c>
      <c r="N29" s="86">
        <v>16036</v>
      </c>
      <c r="O29" s="86">
        <v>180832</v>
      </c>
      <c r="P29" s="96">
        <v>-4.3318167389694212E-2</v>
      </c>
    </row>
    <row r="30" spans="1:16" ht="15" customHeight="1" x14ac:dyDescent="0.2">
      <c r="A30" s="32"/>
      <c r="B30" s="80">
        <v>1995</v>
      </c>
      <c r="C30" s="81">
        <v>13653</v>
      </c>
      <c r="D30" s="81">
        <v>13271</v>
      </c>
      <c r="E30" s="81">
        <v>14518</v>
      </c>
      <c r="F30" s="81">
        <v>13972</v>
      </c>
      <c r="G30" s="81">
        <v>15858</v>
      </c>
      <c r="H30" s="81">
        <v>15961</v>
      </c>
      <c r="I30" s="81">
        <v>16475</v>
      </c>
      <c r="J30" s="81">
        <v>15058</v>
      </c>
      <c r="K30" s="81">
        <v>15326</v>
      </c>
      <c r="L30" s="81">
        <v>16217</v>
      </c>
      <c r="M30" s="81">
        <v>14777</v>
      </c>
      <c r="N30" s="81">
        <v>16317</v>
      </c>
      <c r="O30" s="81">
        <v>181403</v>
      </c>
      <c r="P30" s="88">
        <v>3.1576269686781101E-3</v>
      </c>
    </row>
    <row r="31" spans="1:16" ht="15" customHeight="1" x14ac:dyDescent="0.2">
      <c r="A31" s="32"/>
      <c r="B31" s="95">
        <v>1996</v>
      </c>
      <c r="C31" s="86">
        <v>13449</v>
      </c>
      <c r="D31" s="86">
        <v>11791</v>
      </c>
      <c r="E31" s="86">
        <v>12595</v>
      </c>
      <c r="F31" s="86">
        <v>13108</v>
      </c>
      <c r="G31" s="86">
        <v>13752</v>
      </c>
      <c r="H31" s="86">
        <v>15952</v>
      </c>
      <c r="I31" s="86">
        <v>15553</v>
      </c>
      <c r="J31" s="86">
        <v>14389</v>
      </c>
      <c r="K31" s="86">
        <v>14845</v>
      </c>
      <c r="L31" s="86">
        <v>16099</v>
      </c>
      <c r="M31" s="86">
        <v>14950</v>
      </c>
      <c r="N31" s="86">
        <v>13634</v>
      </c>
      <c r="O31" s="86">
        <v>170117</v>
      </c>
      <c r="P31" s="96">
        <v>-6.2215068108024671E-2</v>
      </c>
    </row>
    <row r="32" spans="1:16" ht="15" customHeight="1" x14ac:dyDescent="0.2">
      <c r="A32" s="32"/>
      <c r="B32" s="80">
        <v>1997</v>
      </c>
      <c r="C32" s="81">
        <v>11557</v>
      </c>
      <c r="D32" s="81">
        <v>11024</v>
      </c>
      <c r="E32" s="81">
        <v>13317</v>
      </c>
      <c r="F32" s="81">
        <v>13437</v>
      </c>
      <c r="G32" s="81">
        <v>14461</v>
      </c>
      <c r="H32" s="81">
        <v>15495</v>
      </c>
      <c r="I32" s="81">
        <v>15241</v>
      </c>
      <c r="J32" s="81">
        <v>14950</v>
      </c>
      <c r="K32" s="81">
        <v>14380</v>
      </c>
      <c r="L32" s="81">
        <v>16157</v>
      </c>
      <c r="M32" s="81">
        <v>14996</v>
      </c>
      <c r="N32" s="81">
        <v>14563</v>
      </c>
      <c r="O32" s="81">
        <v>169578</v>
      </c>
      <c r="P32" s="88">
        <v>-3.168407625340207E-3</v>
      </c>
    </row>
    <row r="33" spans="1:16" ht="15" customHeight="1" x14ac:dyDescent="0.2">
      <c r="A33" s="32"/>
      <c r="B33" s="95">
        <v>1998</v>
      </c>
      <c r="C33" s="86">
        <v>13207</v>
      </c>
      <c r="D33" s="86">
        <v>11436</v>
      </c>
      <c r="E33" s="86">
        <v>12633</v>
      </c>
      <c r="F33" s="86">
        <v>13926</v>
      </c>
      <c r="G33" s="86">
        <v>14650</v>
      </c>
      <c r="H33" s="86">
        <v>14912</v>
      </c>
      <c r="I33" s="86">
        <v>14358</v>
      </c>
      <c r="J33" s="86">
        <v>14000</v>
      </c>
      <c r="K33" s="86">
        <v>14784</v>
      </c>
      <c r="L33" s="86">
        <v>15864</v>
      </c>
      <c r="M33" s="86">
        <v>14881</v>
      </c>
      <c r="N33" s="86">
        <v>13884</v>
      </c>
      <c r="O33" s="86">
        <v>168535</v>
      </c>
      <c r="P33" s="96">
        <v>-6.1505619832761321E-3</v>
      </c>
    </row>
    <row r="34" spans="1:16" ht="15" customHeight="1" x14ac:dyDescent="0.2">
      <c r="A34" s="32"/>
      <c r="B34" s="80">
        <v>1999</v>
      </c>
      <c r="C34" s="81">
        <v>12507</v>
      </c>
      <c r="D34" s="81">
        <v>10875</v>
      </c>
      <c r="E34" s="81">
        <v>12936</v>
      </c>
      <c r="F34" s="81">
        <v>13120</v>
      </c>
      <c r="G34" s="81">
        <v>14903</v>
      </c>
      <c r="H34" s="81">
        <v>15891</v>
      </c>
      <c r="I34" s="81">
        <v>15423</v>
      </c>
      <c r="J34" s="81">
        <v>14021</v>
      </c>
      <c r="K34" s="81">
        <v>14967</v>
      </c>
      <c r="L34" s="81">
        <v>15277</v>
      </c>
      <c r="M34" s="81">
        <v>13612</v>
      </c>
      <c r="N34" s="81">
        <v>14040</v>
      </c>
      <c r="O34" s="81">
        <v>167572</v>
      </c>
      <c r="P34" s="88">
        <v>-5.7139466579642214E-3</v>
      </c>
    </row>
    <row r="35" spans="1:16" ht="15" customHeight="1" x14ac:dyDescent="0.2">
      <c r="A35" s="32"/>
      <c r="B35" s="95">
        <v>2000</v>
      </c>
      <c r="C35" s="86">
        <v>13157</v>
      </c>
      <c r="D35" s="86">
        <v>11729</v>
      </c>
      <c r="E35" s="86">
        <v>13126</v>
      </c>
      <c r="F35" s="86">
        <v>13631</v>
      </c>
      <c r="G35" s="86">
        <v>13905</v>
      </c>
      <c r="H35" s="86">
        <v>13732</v>
      </c>
      <c r="I35" s="86">
        <v>14362</v>
      </c>
      <c r="J35" s="86">
        <v>12434</v>
      </c>
      <c r="K35" s="86">
        <v>13647</v>
      </c>
      <c r="L35" s="86">
        <v>14530</v>
      </c>
      <c r="M35" s="86">
        <v>13910</v>
      </c>
      <c r="N35" s="86">
        <v>13954</v>
      </c>
      <c r="O35" s="86">
        <v>162117</v>
      </c>
      <c r="P35" s="96">
        <v>-3.2553171174181841E-2</v>
      </c>
    </row>
    <row r="36" spans="1:16" ht="15" customHeight="1" x14ac:dyDescent="0.2">
      <c r="A36" s="32"/>
      <c r="B36" s="80">
        <v>2001</v>
      </c>
      <c r="C36" s="81">
        <v>12549</v>
      </c>
      <c r="D36" s="81">
        <v>11243</v>
      </c>
      <c r="E36" s="81">
        <v>13341</v>
      </c>
      <c r="F36" s="81">
        <v>12539</v>
      </c>
      <c r="G36" s="81">
        <v>12398</v>
      </c>
      <c r="H36" s="81">
        <v>13910</v>
      </c>
      <c r="I36" s="81">
        <v>13639</v>
      </c>
      <c r="J36" s="81">
        <v>12426</v>
      </c>
      <c r="K36" s="81">
        <v>13235</v>
      </c>
      <c r="L36" s="81">
        <v>13989</v>
      </c>
      <c r="M36" s="81">
        <v>12659</v>
      </c>
      <c r="N36" s="81">
        <v>12017</v>
      </c>
      <c r="O36" s="81">
        <v>153945</v>
      </c>
      <c r="P36" s="88">
        <v>-5.0408038638760894E-2</v>
      </c>
    </row>
    <row r="37" spans="1:16" ht="15" customHeight="1" x14ac:dyDescent="0.2">
      <c r="A37" s="32"/>
      <c r="B37" s="95">
        <v>2002</v>
      </c>
      <c r="C37" s="86">
        <v>11088</v>
      </c>
      <c r="D37" s="86">
        <v>10109</v>
      </c>
      <c r="E37" s="86">
        <v>11821</v>
      </c>
      <c r="F37" s="86">
        <v>11488</v>
      </c>
      <c r="G37" s="86">
        <v>12112</v>
      </c>
      <c r="H37" s="86">
        <v>12547</v>
      </c>
      <c r="I37" s="86">
        <v>12333</v>
      </c>
      <c r="J37" s="86">
        <v>11135</v>
      </c>
      <c r="K37" s="86">
        <v>11651</v>
      </c>
      <c r="L37" s="86">
        <v>12070</v>
      </c>
      <c r="M37" s="86">
        <v>11366</v>
      </c>
      <c r="N37" s="86">
        <v>10119</v>
      </c>
      <c r="O37" s="86">
        <v>137839</v>
      </c>
      <c r="P37" s="96">
        <v>-0.10462178050602487</v>
      </c>
    </row>
    <row r="38" spans="1:16" ht="15" customHeight="1" x14ac:dyDescent="0.2">
      <c r="A38" s="32"/>
      <c r="B38" s="80">
        <v>2003</v>
      </c>
      <c r="C38" s="81">
        <v>8381</v>
      </c>
      <c r="D38" s="81">
        <v>7209</v>
      </c>
      <c r="E38" s="81">
        <v>9256</v>
      </c>
      <c r="F38" s="81">
        <v>9223</v>
      </c>
      <c r="G38" s="81">
        <v>10366</v>
      </c>
      <c r="H38" s="81">
        <v>11693</v>
      </c>
      <c r="I38" s="81">
        <v>10983</v>
      </c>
      <c r="J38" s="81">
        <v>9743</v>
      </c>
      <c r="K38" s="81">
        <v>10393</v>
      </c>
      <c r="L38" s="81">
        <v>10777</v>
      </c>
      <c r="M38" s="81">
        <v>9188</v>
      </c>
      <c r="N38" s="81">
        <v>8717</v>
      </c>
      <c r="O38" s="81">
        <v>115929</v>
      </c>
      <c r="P38" s="88">
        <v>-0.15895356176408709</v>
      </c>
    </row>
    <row r="39" spans="1:16" ht="15" customHeight="1" x14ac:dyDescent="0.2">
      <c r="A39" s="32"/>
      <c r="B39" s="95">
        <v>2004</v>
      </c>
      <c r="C39" s="86">
        <v>8350</v>
      </c>
      <c r="D39" s="86">
        <v>7330</v>
      </c>
      <c r="E39" s="86">
        <v>8112</v>
      </c>
      <c r="F39" s="86">
        <v>8654</v>
      </c>
      <c r="G39" s="86">
        <v>9543</v>
      </c>
      <c r="H39" s="86">
        <v>10518</v>
      </c>
      <c r="I39" s="86">
        <v>9756</v>
      </c>
      <c r="J39" s="86">
        <v>8874</v>
      </c>
      <c r="K39" s="86">
        <v>9712</v>
      </c>
      <c r="L39" s="86">
        <v>10242</v>
      </c>
      <c r="M39" s="86">
        <v>8982</v>
      </c>
      <c r="N39" s="86">
        <v>8654</v>
      </c>
      <c r="O39" s="86">
        <v>108727</v>
      </c>
      <c r="P39" s="96">
        <v>-6.2124231210482279E-2</v>
      </c>
    </row>
    <row r="40" spans="1:16" ht="15" customHeight="1" x14ac:dyDescent="0.2">
      <c r="A40" s="32"/>
      <c r="B40" s="80">
        <v>2005</v>
      </c>
      <c r="C40" s="81">
        <v>8927</v>
      </c>
      <c r="D40" s="81">
        <v>6971</v>
      </c>
      <c r="E40" s="81">
        <v>8108</v>
      </c>
      <c r="F40" s="81">
        <v>8101</v>
      </c>
      <c r="G40" s="81">
        <v>9609</v>
      </c>
      <c r="H40" s="81">
        <v>10422</v>
      </c>
      <c r="I40" s="81">
        <v>9830</v>
      </c>
      <c r="J40" s="81">
        <v>8468</v>
      </c>
      <c r="K40" s="81">
        <v>9704</v>
      </c>
      <c r="L40" s="81">
        <v>9878</v>
      </c>
      <c r="M40" s="81">
        <v>9235</v>
      </c>
      <c r="N40" s="81">
        <v>8823</v>
      </c>
      <c r="O40" s="81">
        <v>108076</v>
      </c>
      <c r="P40" s="88">
        <v>-5.9874732127254502E-3</v>
      </c>
    </row>
    <row r="41" spans="1:16" ht="15" customHeight="1" x14ac:dyDescent="0.2">
      <c r="A41" s="32"/>
      <c r="B41" s="95">
        <v>2006</v>
      </c>
      <c r="C41" s="86">
        <v>7724</v>
      </c>
      <c r="D41" s="86">
        <v>6445</v>
      </c>
      <c r="E41" s="86">
        <v>7562</v>
      </c>
      <c r="F41" s="86">
        <v>7969</v>
      </c>
      <c r="G41" s="86">
        <v>8537</v>
      </c>
      <c r="H41" s="86">
        <v>9718</v>
      </c>
      <c r="I41" s="86">
        <v>9463</v>
      </c>
      <c r="J41" s="86">
        <v>7782</v>
      </c>
      <c r="K41" s="86">
        <v>9284</v>
      </c>
      <c r="L41" s="86">
        <v>9453</v>
      </c>
      <c r="M41" s="86">
        <v>9146</v>
      </c>
      <c r="N41" s="86">
        <v>9042</v>
      </c>
      <c r="O41" s="86">
        <v>102125</v>
      </c>
      <c r="P41" s="96">
        <v>-5.5063103741811316E-2</v>
      </c>
    </row>
    <row r="42" spans="1:16" ht="15" customHeight="1" x14ac:dyDescent="0.2">
      <c r="A42" s="32"/>
      <c r="B42" s="80">
        <v>2007</v>
      </c>
      <c r="C42" s="81">
        <v>7745</v>
      </c>
      <c r="D42" s="81">
        <v>7316</v>
      </c>
      <c r="E42" s="81">
        <v>8249</v>
      </c>
      <c r="F42" s="81">
        <v>8715</v>
      </c>
      <c r="G42" s="81">
        <v>8682</v>
      </c>
      <c r="H42" s="81">
        <v>9335</v>
      </c>
      <c r="I42" s="81">
        <v>9448</v>
      </c>
      <c r="J42" s="81">
        <v>8174</v>
      </c>
      <c r="K42" s="81">
        <v>9124</v>
      </c>
      <c r="L42" s="81">
        <v>9430</v>
      </c>
      <c r="M42" s="81">
        <v>8672</v>
      </c>
      <c r="N42" s="81">
        <v>8311</v>
      </c>
      <c r="O42" s="81">
        <v>103201</v>
      </c>
      <c r="P42" s="88">
        <v>1.0536107711138311E-2</v>
      </c>
    </row>
    <row r="43" spans="1:16" ht="15" customHeight="1" x14ac:dyDescent="0.2">
      <c r="A43" s="32"/>
      <c r="B43" s="95">
        <v>2008</v>
      </c>
      <c r="C43" s="86">
        <v>7414</v>
      </c>
      <c r="D43" s="86">
        <v>7093</v>
      </c>
      <c r="E43" s="86">
        <v>7387</v>
      </c>
      <c r="F43" s="86">
        <v>7146</v>
      </c>
      <c r="G43" s="86">
        <v>8025</v>
      </c>
      <c r="H43" s="86">
        <v>8322</v>
      </c>
      <c r="I43" s="86">
        <v>8784</v>
      </c>
      <c r="J43" s="86">
        <v>7165</v>
      </c>
      <c r="K43" s="86">
        <v>8287</v>
      </c>
      <c r="L43" s="86">
        <v>9064</v>
      </c>
      <c r="M43" s="86">
        <v>7661</v>
      </c>
      <c r="N43" s="86">
        <v>7450</v>
      </c>
      <c r="O43" s="86">
        <v>93798</v>
      </c>
      <c r="P43" s="96">
        <v>-9.1113458202924394E-2</v>
      </c>
    </row>
    <row r="44" spans="1:16" ht="15" customHeight="1" x14ac:dyDescent="0.2">
      <c r="A44" s="32"/>
      <c r="B44" s="80">
        <v>2009</v>
      </c>
      <c r="C44" s="81">
        <v>6610</v>
      </c>
      <c r="D44" s="81">
        <v>5848</v>
      </c>
      <c r="E44" s="81">
        <v>7208</v>
      </c>
      <c r="F44" s="81">
        <v>7438</v>
      </c>
      <c r="G44" s="81">
        <v>8236</v>
      </c>
      <c r="H44" s="81">
        <v>8769</v>
      </c>
      <c r="I44" s="81">
        <v>8390</v>
      </c>
      <c r="J44" s="81">
        <v>7593</v>
      </c>
      <c r="K44" s="81">
        <v>8031</v>
      </c>
      <c r="L44" s="81">
        <v>8567</v>
      </c>
      <c r="M44" s="81">
        <v>7500</v>
      </c>
      <c r="N44" s="81">
        <v>6744</v>
      </c>
      <c r="O44" s="81">
        <v>90934</v>
      </c>
      <c r="P44" s="88">
        <v>-3.0533700078892941E-2</v>
      </c>
    </row>
    <row r="45" spans="1:16" ht="15" customHeight="1" x14ac:dyDescent="0.2">
      <c r="A45" s="32"/>
      <c r="B45" s="95">
        <v>2010</v>
      </c>
      <c r="C45" s="86">
        <v>5715</v>
      </c>
      <c r="D45" s="86">
        <v>5430</v>
      </c>
      <c r="E45" s="86">
        <v>6573</v>
      </c>
      <c r="F45" s="86">
        <v>7338</v>
      </c>
      <c r="G45" s="86">
        <v>7554</v>
      </c>
      <c r="H45" s="86">
        <v>8142</v>
      </c>
      <c r="I45" s="86">
        <v>8034</v>
      </c>
      <c r="J45" s="86">
        <v>6663</v>
      </c>
      <c r="K45" s="86">
        <v>7978</v>
      </c>
      <c r="L45" s="86">
        <v>8072</v>
      </c>
      <c r="M45" s="86">
        <v>7325</v>
      </c>
      <c r="N45" s="86">
        <v>5637</v>
      </c>
      <c r="O45" s="86">
        <v>84461</v>
      </c>
      <c r="P45" s="96">
        <v>-7.1183495722172127E-2</v>
      </c>
    </row>
    <row r="46" spans="1:16" ht="15" customHeight="1" x14ac:dyDescent="0.2">
      <c r="A46" s="32"/>
      <c r="B46" s="80">
        <v>2011</v>
      </c>
      <c r="C46" s="81">
        <v>6025</v>
      </c>
      <c r="D46" s="81">
        <v>5478</v>
      </c>
      <c r="E46" s="81">
        <v>6553</v>
      </c>
      <c r="F46" s="81">
        <v>7256</v>
      </c>
      <c r="G46" s="81">
        <v>7519</v>
      </c>
      <c r="H46" s="81">
        <v>7165</v>
      </c>
      <c r="I46" s="81">
        <v>7036</v>
      </c>
      <c r="J46" s="81">
        <v>6101</v>
      </c>
      <c r="K46" s="81">
        <v>7346</v>
      </c>
      <c r="L46" s="81">
        <v>7474</v>
      </c>
      <c r="M46" s="81">
        <v>6440</v>
      </c>
      <c r="N46" s="81">
        <v>6858</v>
      </c>
      <c r="O46" s="81">
        <v>81251</v>
      </c>
      <c r="P46" s="88">
        <v>-3.8005706775908407E-2</v>
      </c>
    </row>
    <row r="47" spans="1:16" ht="15" customHeight="1" x14ac:dyDescent="0.2">
      <c r="A47" s="32"/>
      <c r="B47" s="95">
        <v>2012</v>
      </c>
      <c r="C47" s="86">
        <v>6095</v>
      </c>
      <c r="D47" s="86">
        <v>4705</v>
      </c>
      <c r="E47" s="86">
        <v>6244</v>
      </c>
      <c r="F47" s="86">
        <v>5602</v>
      </c>
      <c r="G47" s="86">
        <v>6593</v>
      </c>
      <c r="H47" s="86">
        <v>6981</v>
      </c>
      <c r="I47" s="86">
        <v>6792</v>
      </c>
      <c r="J47" s="86">
        <v>5759</v>
      </c>
      <c r="K47" s="86">
        <v>7134</v>
      </c>
      <c r="L47" s="86">
        <v>7355</v>
      </c>
      <c r="M47" s="86">
        <v>6419</v>
      </c>
      <c r="N47" s="86">
        <v>6172</v>
      </c>
      <c r="O47" s="86">
        <v>75851</v>
      </c>
      <c r="P47" s="96">
        <v>-6.6460720483440205E-2</v>
      </c>
    </row>
    <row r="48" spans="1:16" ht="15" customHeight="1" x14ac:dyDescent="0.2">
      <c r="A48" s="32"/>
      <c r="B48" s="80">
        <v>2013</v>
      </c>
      <c r="C48" s="81">
        <v>5178</v>
      </c>
      <c r="D48" s="81">
        <v>4593</v>
      </c>
      <c r="E48" s="81">
        <v>4878</v>
      </c>
      <c r="F48" s="81">
        <v>5481</v>
      </c>
      <c r="G48" s="81">
        <v>5678</v>
      </c>
      <c r="H48" s="81">
        <v>6576</v>
      </c>
      <c r="I48" s="81">
        <v>7017</v>
      </c>
      <c r="J48" s="81">
        <v>5735</v>
      </c>
      <c r="K48" s="81">
        <v>6759</v>
      </c>
      <c r="L48" s="81">
        <v>6602</v>
      </c>
      <c r="M48" s="81">
        <v>6053</v>
      </c>
      <c r="N48" s="81">
        <v>6057</v>
      </c>
      <c r="O48" s="81">
        <v>70607</v>
      </c>
      <c r="P48" s="88">
        <v>-6.9135542049544502E-2</v>
      </c>
    </row>
    <row r="49" spans="1:16" ht="15" customHeight="1" x14ac:dyDescent="0.2">
      <c r="A49" s="32"/>
      <c r="B49" s="95">
        <v>2014</v>
      </c>
      <c r="C49" s="86">
        <v>5720</v>
      </c>
      <c r="D49" s="86">
        <v>5091</v>
      </c>
      <c r="E49" s="86">
        <v>5697</v>
      </c>
      <c r="F49" s="86">
        <v>5953</v>
      </c>
      <c r="G49" s="86">
        <v>6316</v>
      </c>
      <c r="H49" s="86">
        <v>6850</v>
      </c>
      <c r="I49" s="86">
        <v>6146</v>
      </c>
      <c r="J49" s="86">
        <v>5433</v>
      </c>
      <c r="K49" s="86">
        <v>6608</v>
      </c>
      <c r="L49" s="86">
        <v>6933</v>
      </c>
      <c r="M49" s="86">
        <v>6312</v>
      </c>
      <c r="N49" s="86">
        <v>5989</v>
      </c>
      <c r="O49" s="86">
        <v>73048</v>
      </c>
      <c r="P49" s="96">
        <v>3.4571643038225672E-2</v>
      </c>
    </row>
    <row r="50" spans="1:16" ht="15" customHeight="1" x14ac:dyDescent="0.2">
      <c r="A50" s="32"/>
      <c r="B50" s="80">
        <v>2015</v>
      </c>
      <c r="C50" s="81">
        <v>5260</v>
      </c>
      <c r="D50" s="81">
        <v>4685</v>
      </c>
      <c r="E50" s="81">
        <v>5296</v>
      </c>
      <c r="F50" s="81">
        <v>5771</v>
      </c>
      <c r="G50" s="81">
        <v>5968</v>
      </c>
      <c r="H50" s="81">
        <v>6857</v>
      </c>
      <c r="I50" s="81">
        <v>6545</v>
      </c>
      <c r="J50" s="81">
        <v>5570</v>
      </c>
      <c r="K50" s="81">
        <v>6534</v>
      </c>
      <c r="L50" s="81">
        <v>6285</v>
      </c>
      <c r="M50" s="81">
        <v>6022</v>
      </c>
      <c r="N50" s="81">
        <v>6009</v>
      </c>
      <c r="O50" s="81">
        <v>70802</v>
      </c>
      <c r="P50" s="88">
        <f>(O50-O49)/O49</f>
        <v>-3.0746906143905378E-2</v>
      </c>
    </row>
    <row r="51" spans="1:16" ht="15" customHeight="1" x14ac:dyDescent="0.2">
      <c r="A51" s="32"/>
      <c r="B51" s="95">
        <v>2016</v>
      </c>
      <c r="C51" s="86">
        <v>5915</v>
      </c>
      <c r="D51" s="86">
        <v>4839</v>
      </c>
      <c r="E51" s="86">
        <v>5459</v>
      </c>
      <c r="F51" s="86">
        <v>5354</v>
      </c>
      <c r="G51" s="86">
        <v>6273</v>
      </c>
      <c r="H51" s="86">
        <v>6627</v>
      </c>
      <c r="I51" s="86">
        <v>6622</v>
      </c>
      <c r="J51" s="86">
        <v>5463</v>
      </c>
      <c r="K51" s="86">
        <v>6530</v>
      </c>
      <c r="L51" s="86">
        <v>6855</v>
      </c>
      <c r="M51" s="86">
        <v>6527</v>
      </c>
      <c r="N51" s="86">
        <v>6181</v>
      </c>
      <c r="O51" s="86">
        <v>72645</v>
      </c>
      <c r="P51" s="96">
        <f>(O51-O50)/O50</f>
        <v>2.6030338126041636E-2</v>
      </c>
    </row>
    <row r="52" spans="1:16" ht="15" customHeight="1" x14ac:dyDescent="0.2">
      <c r="A52" s="32"/>
      <c r="B52" s="80">
        <v>2017</v>
      </c>
      <c r="C52" s="81">
        <v>5419</v>
      </c>
      <c r="D52" s="81">
        <v>4787</v>
      </c>
      <c r="E52" s="81">
        <v>6156</v>
      </c>
      <c r="F52" s="81">
        <v>6233</v>
      </c>
      <c r="G52" s="81">
        <v>6367</v>
      </c>
      <c r="H52" s="81">
        <v>7193</v>
      </c>
      <c r="I52" s="81">
        <v>6795</v>
      </c>
      <c r="J52" s="81">
        <v>5523</v>
      </c>
      <c r="K52" s="81">
        <v>6295</v>
      </c>
      <c r="L52" s="81">
        <v>6497</v>
      </c>
      <c r="M52" s="81">
        <v>6192</v>
      </c>
      <c r="N52" s="81">
        <v>5927</v>
      </c>
      <c r="O52" s="81">
        <f>SUM(C52:N52)</f>
        <v>73384</v>
      </c>
      <c r="P52" s="88">
        <f>(O52-O51)/O51</f>
        <v>1.017275793241104E-2</v>
      </c>
    </row>
    <row r="53" spans="1:16" ht="15" customHeight="1" x14ac:dyDescent="0.2">
      <c r="A53" s="32"/>
      <c r="B53" s="95">
        <v>2018</v>
      </c>
      <c r="C53" s="86">
        <v>5201</v>
      </c>
      <c r="D53" s="86">
        <v>4148</v>
      </c>
      <c r="E53" s="86">
        <v>5012</v>
      </c>
      <c r="F53" s="86">
        <v>5884</v>
      </c>
      <c r="G53" s="86">
        <v>6255</v>
      </c>
      <c r="H53" s="86">
        <v>6715</v>
      </c>
      <c r="I53" s="86">
        <v>6532</v>
      </c>
      <c r="J53" s="86">
        <v>5407</v>
      </c>
      <c r="K53" s="86">
        <v>6614</v>
      </c>
      <c r="L53" s="86">
        <v>6688</v>
      </c>
      <c r="M53" s="86">
        <v>5803</v>
      </c>
      <c r="N53" s="86">
        <v>5628</v>
      </c>
      <c r="O53" s="86">
        <f>SUM(C53:N53)</f>
        <v>69887</v>
      </c>
      <c r="P53" s="96">
        <f>(O53-O52)/O52</f>
        <v>-4.7653439441840181E-2</v>
      </c>
    </row>
    <row r="54" spans="1:16" x14ac:dyDescent="0.2">
      <c r="A54" s="32"/>
      <c r="B54" s="80" t="s">
        <v>89</v>
      </c>
      <c r="C54" s="81">
        <v>4754</v>
      </c>
      <c r="D54" s="81">
        <v>4849</v>
      </c>
      <c r="E54" s="81">
        <v>5326</v>
      </c>
      <c r="F54" s="81">
        <v>5297</v>
      </c>
      <c r="G54" s="81">
        <v>5643</v>
      </c>
      <c r="H54" s="81">
        <v>6440</v>
      </c>
      <c r="I54" s="81">
        <v>6759</v>
      </c>
      <c r="J54" s="81">
        <v>5652</v>
      </c>
      <c r="K54" s="81">
        <v>6390</v>
      </c>
      <c r="L54" s="81">
        <v>6413</v>
      </c>
      <c r="M54" s="81">
        <v>5855</v>
      </c>
      <c r="N54" s="81">
        <v>6117</v>
      </c>
      <c r="O54" s="81">
        <f>SUM(C54:N54)</f>
        <v>69495</v>
      </c>
      <c r="P54" s="88">
        <f>(O54-O53)/O53</f>
        <v>-5.609054616738449E-3</v>
      </c>
    </row>
    <row r="55" spans="1:16" x14ac:dyDescent="0.2">
      <c r="A55" s="32"/>
      <c r="B55" s="145" t="s">
        <v>110</v>
      </c>
    </row>
    <row r="56" spans="1:16" x14ac:dyDescent="0.2">
      <c r="A56" s="32"/>
    </row>
    <row r="57" spans="1:16" hidden="1" x14ac:dyDescent="0.2"/>
    <row r="58" spans="1:16" hidden="1" x14ac:dyDescent="0.2"/>
    <row r="59" spans="1:16" hidden="1" x14ac:dyDescent="0.2"/>
  </sheetData>
  <mergeCells count="2">
    <mergeCell ref="Q5:Q12"/>
    <mergeCell ref="B3:P3"/>
  </mergeCells>
  <pageMargins left="0.78740157499999996" right="0.78740157499999996" top="0.984251969" bottom="0.984251969" header="0.4921259845" footer="0.4921259845"/>
  <pageSetup paperSize="9" scale="46" orientation="portrait" r:id="rId1"/>
  <headerFooter alignWithMargins="0"/>
  <ignoredErrors>
    <ignoredError sqref="O52:O5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workbookViewId="0">
      <selection activeCell="B52" sqref="B52:K52"/>
    </sheetView>
  </sheetViews>
  <sheetFormatPr baseColWidth="10" defaultColWidth="0" defaultRowHeight="12.75" zeroHeight="1" x14ac:dyDescent="0.2"/>
  <cols>
    <col min="1" max="1" width="5.7109375" style="31" customWidth="1"/>
    <col min="2" max="3" width="9.7109375" style="31" customWidth="1"/>
    <col min="4" max="4" width="10.7109375" style="31" customWidth="1"/>
    <col min="5" max="6" width="9.7109375" style="31" customWidth="1"/>
    <col min="7" max="7" width="10.7109375" style="31" customWidth="1"/>
    <col min="8" max="8" width="12.5703125" style="31" customWidth="1"/>
    <col min="9" max="10" width="9.7109375" style="31" customWidth="1"/>
    <col min="11" max="11" width="10.7109375" style="31" customWidth="1"/>
    <col min="12" max="12" width="5.7109375" style="31" customWidth="1"/>
    <col min="13" max="17" width="0" style="31" hidden="1" customWidth="1"/>
    <col min="18" max="16384" width="11.5703125" style="31" hidden="1"/>
  </cols>
  <sheetData>
    <row r="1" spans="2:17" ht="23.25" x14ac:dyDescent="0.35">
      <c r="B1" s="36" t="s">
        <v>0</v>
      </c>
    </row>
    <row r="2" spans="2:17" x14ac:dyDescent="0.2"/>
    <row r="3" spans="2:17" ht="24.6" customHeight="1" x14ac:dyDescent="0.2">
      <c r="B3" s="163" t="s">
        <v>94</v>
      </c>
      <c r="C3" s="163"/>
      <c r="D3" s="163"/>
      <c r="E3" s="163"/>
      <c r="F3" s="163"/>
      <c r="G3" s="163"/>
      <c r="H3" s="163"/>
      <c r="I3" s="163"/>
      <c r="J3" s="163"/>
      <c r="K3" s="163"/>
      <c r="L3" s="137"/>
      <c r="M3" s="137"/>
      <c r="N3" s="137"/>
      <c r="O3" s="137"/>
      <c r="P3" s="137"/>
      <c r="Q3" s="67"/>
    </row>
    <row r="4" spans="2:17" s="41" customFormat="1" ht="27.75" customHeight="1" x14ac:dyDescent="0.2">
      <c r="B4" s="166" t="s">
        <v>1</v>
      </c>
      <c r="C4" s="164" t="s">
        <v>15</v>
      </c>
      <c r="D4" s="164"/>
      <c r="E4" s="164" t="s">
        <v>16</v>
      </c>
      <c r="F4" s="164" t="s">
        <v>37</v>
      </c>
      <c r="G4" s="164"/>
      <c r="H4" s="164" t="s">
        <v>36</v>
      </c>
      <c r="I4" s="164" t="s">
        <v>35</v>
      </c>
      <c r="J4" s="164" t="s">
        <v>20</v>
      </c>
      <c r="K4" s="165"/>
    </row>
    <row r="5" spans="2:17" s="41" customFormat="1" ht="24" customHeight="1" x14ac:dyDescent="0.2">
      <c r="B5" s="166"/>
      <c r="C5" s="78" t="s">
        <v>21</v>
      </c>
      <c r="D5" s="78" t="s">
        <v>22</v>
      </c>
      <c r="E5" s="164"/>
      <c r="F5" s="78" t="s">
        <v>21</v>
      </c>
      <c r="G5" s="78" t="s">
        <v>22</v>
      </c>
      <c r="H5" s="164"/>
      <c r="I5" s="164"/>
      <c r="J5" s="78" t="s">
        <v>21</v>
      </c>
      <c r="K5" s="79" t="s">
        <v>22</v>
      </c>
    </row>
    <row r="6" spans="2:17" x14ac:dyDescent="0.2">
      <c r="B6" s="38" t="s">
        <v>34</v>
      </c>
      <c r="C6" s="37">
        <v>121223</v>
      </c>
      <c r="D6" s="121" t="s">
        <v>33</v>
      </c>
      <c r="E6" s="37" t="s">
        <v>10</v>
      </c>
      <c r="F6" s="37">
        <v>8170.3669999999993</v>
      </c>
      <c r="G6" s="40" t="s">
        <v>10</v>
      </c>
      <c r="H6" s="37" t="s">
        <v>10</v>
      </c>
      <c r="I6" s="37" t="s">
        <v>10</v>
      </c>
      <c r="J6" s="37">
        <v>161589.633</v>
      </c>
      <c r="K6" s="39" t="s">
        <v>10</v>
      </c>
    </row>
    <row r="7" spans="2:17" x14ac:dyDescent="0.2">
      <c r="B7" s="80" t="s">
        <v>32</v>
      </c>
      <c r="C7" s="81">
        <v>116745</v>
      </c>
      <c r="D7" s="122">
        <v>-3.6940184618430495E-2</v>
      </c>
      <c r="E7" s="72" t="s">
        <v>10</v>
      </c>
      <c r="F7" s="72">
        <v>8252.68</v>
      </c>
      <c r="G7" s="122">
        <v>1.0074578045270307E-2</v>
      </c>
      <c r="H7" s="72" t="s">
        <v>10</v>
      </c>
      <c r="I7" s="72" t="s">
        <v>10</v>
      </c>
      <c r="J7" s="72">
        <v>153412.32</v>
      </c>
      <c r="K7" s="123">
        <v>-5.0605430857064912E-2</v>
      </c>
    </row>
    <row r="8" spans="2:17" x14ac:dyDescent="0.2">
      <c r="B8" s="38" t="s">
        <v>31</v>
      </c>
      <c r="C8" s="37">
        <v>105470</v>
      </c>
      <c r="D8" s="121">
        <v>-9.6578011906291492E-2</v>
      </c>
      <c r="E8" s="37" t="s">
        <v>10</v>
      </c>
      <c r="F8" s="37">
        <v>7741.6979999999994</v>
      </c>
      <c r="G8" s="121">
        <v>-6.191709844559596E-2</v>
      </c>
      <c r="H8" s="37" t="s">
        <v>10</v>
      </c>
      <c r="I8" s="37" t="s">
        <v>10</v>
      </c>
      <c r="J8" s="37">
        <v>137339.302</v>
      </c>
      <c r="K8" s="124">
        <v>-0.10477006018812576</v>
      </c>
    </row>
    <row r="9" spans="2:17" x14ac:dyDescent="0.2">
      <c r="B9" s="80" t="s">
        <v>30</v>
      </c>
      <c r="C9" s="81">
        <v>90220</v>
      </c>
      <c r="D9" s="122">
        <v>-0.14459087892291647</v>
      </c>
      <c r="E9" s="72" t="s">
        <v>10</v>
      </c>
      <c r="F9" s="72">
        <v>6126.4389999999994</v>
      </c>
      <c r="G9" s="122">
        <v>-0.20864402098867718</v>
      </c>
      <c r="H9" s="72" t="s">
        <v>10</v>
      </c>
      <c r="I9" s="72" t="s">
        <v>10</v>
      </c>
      <c r="J9" s="72">
        <v>115533.561</v>
      </c>
      <c r="K9" s="123">
        <v>-0.15877276702629517</v>
      </c>
    </row>
    <row r="10" spans="2:17" x14ac:dyDescent="0.2">
      <c r="B10" s="38" t="s">
        <v>29</v>
      </c>
      <c r="C10" s="37">
        <v>85390</v>
      </c>
      <c r="D10" s="121">
        <v>-5.3535801374418088E-2</v>
      </c>
      <c r="E10" s="37" t="s">
        <v>10</v>
      </c>
      <c r="F10" s="37">
        <v>5593.0079999999998</v>
      </c>
      <c r="G10" s="121">
        <v>-8.7070319316000636E-2</v>
      </c>
      <c r="H10" s="37" t="s">
        <v>10</v>
      </c>
      <c r="I10" s="37" t="s">
        <v>10</v>
      </c>
      <c r="J10" s="37">
        <v>108366</v>
      </c>
      <c r="K10" s="124">
        <v>-6.2038778498310125E-2</v>
      </c>
    </row>
    <row r="11" spans="2:17" x14ac:dyDescent="0.2">
      <c r="B11" s="80">
        <v>2005</v>
      </c>
      <c r="C11" s="81">
        <v>84525</v>
      </c>
      <c r="D11" s="122">
        <v>-1.0129991802318772E-2</v>
      </c>
      <c r="E11" s="72">
        <v>4857</v>
      </c>
      <c r="F11" s="72">
        <v>5318</v>
      </c>
      <c r="G11" s="122">
        <v>-4.9169963640316589E-2</v>
      </c>
      <c r="H11" s="72">
        <v>39811</v>
      </c>
      <c r="I11" s="72">
        <v>68265</v>
      </c>
      <c r="J11" s="72">
        <v>108076</v>
      </c>
      <c r="K11" s="123">
        <v>-2.676116124983851E-3</v>
      </c>
    </row>
    <row r="12" spans="2:17" x14ac:dyDescent="0.2">
      <c r="B12" s="38">
        <v>2006</v>
      </c>
      <c r="C12" s="37">
        <v>80309</v>
      </c>
      <c r="D12" s="121">
        <v>-4.9878734102336585E-2</v>
      </c>
      <c r="E12" s="37">
        <v>4326</v>
      </c>
      <c r="F12" s="37">
        <v>4709</v>
      </c>
      <c r="G12" s="121">
        <v>-0.11451673561489281</v>
      </c>
      <c r="H12" s="37">
        <v>40662</v>
      </c>
      <c r="I12" s="37">
        <v>61463</v>
      </c>
      <c r="J12" s="37">
        <v>102125</v>
      </c>
      <c r="K12" s="124">
        <v>-5.5063103741811316E-2</v>
      </c>
    </row>
    <row r="13" spans="2:17" x14ac:dyDescent="0.2">
      <c r="B13" s="80">
        <v>2007</v>
      </c>
      <c r="C13" s="81">
        <v>81272</v>
      </c>
      <c r="D13" s="122">
        <v>1.1991184051600693E-2</v>
      </c>
      <c r="E13" s="72">
        <v>4265</v>
      </c>
      <c r="F13" s="72">
        <v>4620</v>
      </c>
      <c r="G13" s="122">
        <v>-1.8899978764068806E-2</v>
      </c>
      <c r="H13" s="72">
        <v>38615</v>
      </c>
      <c r="I13" s="72">
        <v>64586</v>
      </c>
      <c r="J13" s="72">
        <v>103201</v>
      </c>
      <c r="K13" s="123">
        <v>1.0536107711138311E-2</v>
      </c>
    </row>
    <row r="14" spans="2:17" x14ac:dyDescent="0.2">
      <c r="B14" s="38">
        <v>2008</v>
      </c>
      <c r="C14" s="37">
        <v>74487</v>
      </c>
      <c r="D14" s="121">
        <v>-8.3485087114873513E-2</v>
      </c>
      <c r="E14" s="37">
        <v>3933</v>
      </c>
      <c r="F14" s="37">
        <v>4275</v>
      </c>
      <c r="G14" s="121">
        <v>-7.4675324675324672E-2</v>
      </c>
      <c r="H14" s="37">
        <v>34965</v>
      </c>
      <c r="I14" s="37">
        <v>58833</v>
      </c>
      <c r="J14" s="37">
        <v>93798</v>
      </c>
      <c r="K14" s="124">
        <v>-9.1113458202924394E-2</v>
      </c>
    </row>
    <row r="15" spans="2:17" x14ac:dyDescent="0.2">
      <c r="B15" s="80">
        <v>2009</v>
      </c>
      <c r="C15" s="81">
        <v>72315</v>
      </c>
      <c r="D15" s="122">
        <v>-2.9159450642393975E-2</v>
      </c>
      <c r="E15" s="72">
        <v>3956</v>
      </c>
      <c r="F15" s="72">
        <v>4273</v>
      </c>
      <c r="G15" s="122">
        <v>-4.6783625730994154E-4</v>
      </c>
      <c r="H15" s="72">
        <v>33323</v>
      </c>
      <c r="I15" s="72">
        <v>57611</v>
      </c>
      <c r="J15" s="72">
        <v>90934</v>
      </c>
      <c r="K15" s="123">
        <v>-3.0533700078892941E-2</v>
      </c>
    </row>
    <row r="16" spans="2:17" x14ac:dyDescent="0.2">
      <c r="B16" s="38">
        <v>2010</v>
      </c>
      <c r="C16" s="37">
        <v>67288</v>
      </c>
      <c r="D16" s="121">
        <v>-6.9515314941575049E-2</v>
      </c>
      <c r="E16" s="37">
        <v>3706</v>
      </c>
      <c r="F16" s="37">
        <v>3992</v>
      </c>
      <c r="G16" s="121">
        <v>-6.5761759887666749E-2</v>
      </c>
      <c r="H16" s="37">
        <v>30393</v>
      </c>
      <c r="I16" s="37">
        <v>54068</v>
      </c>
      <c r="J16" s="37">
        <v>84461</v>
      </c>
      <c r="K16" s="124">
        <v>-7.1183495722172127E-2</v>
      </c>
    </row>
    <row r="17" spans="2:17" x14ac:dyDescent="0.2">
      <c r="B17" s="80">
        <v>2011</v>
      </c>
      <c r="C17" s="81">
        <v>65024</v>
      </c>
      <c r="D17" s="122">
        <v>-3.3646415408393769E-2</v>
      </c>
      <c r="E17" s="72">
        <v>3647</v>
      </c>
      <c r="F17" s="72">
        <v>3963</v>
      </c>
      <c r="G17" s="122">
        <v>-7.2645290581162328E-3</v>
      </c>
      <c r="H17" s="72">
        <v>29679</v>
      </c>
      <c r="I17" s="72">
        <v>51572</v>
      </c>
      <c r="J17" s="72">
        <v>81251</v>
      </c>
      <c r="K17" s="123">
        <v>-3.8005706775908407E-2</v>
      </c>
    </row>
    <row r="18" spans="2:17" x14ac:dyDescent="0.2">
      <c r="B18" s="38">
        <v>2012</v>
      </c>
      <c r="C18" s="37">
        <v>60437</v>
      </c>
      <c r="D18" s="121">
        <v>-7.0543184055118113E-2</v>
      </c>
      <c r="E18" s="37">
        <v>3386</v>
      </c>
      <c r="F18" s="37">
        <v>3653</v>
      </c>
      <c r="G18" s="121">
        <v>-7.8223568004037347E-2</v>
      </c>
      <c r="H18" s="37">
        <v>27142</v>
      </c>
      <c r="I18" s="37">
        <v>48709</v>
      </c>
      <c r="J18" s="37">
        <v>75851</v>
      </c>
      <c r="K18" s="124">
        <v>-6.6460720483440205E-2</v>
      </c>
    </row>
    <row r="19" spans="2:17" x14ac:dyDescent="0.2">
      <c r="B19" s="80">
        <v>2013</v>
      </c>
      <c r="C19" s="81">
        <v>56812</v>
      </c>
      <c r="D19" s="122">
        <v>-5.9979813690289062E-2</v>
      </c>
      <c r="E19" s="72">
        <v>3020</v>
      </c>
      <c r="F19" s="72">
        <v>3268</v>
      </c>
      <c r="G19" s="122">
        <v>-0.10539282781275663</v>
      </c>
      <c r="H19" s="72">
        <v>25966</v>
      </c>
      <c r="I19" s="72">
        <v>44641</v>
      </c>
      <c r="J19" s="72">
        <v>70607</v>
      </c>
      <c r="K19" s="123">
        <v>-6.9135542049544502E-2</v>
      </c>
    </row>
    <row r="20" spans="2:17" x14ac:dyDescent="0.2">
      <c r="B20" s="38">
        <v>2014</v>
      </c>
      <c r="C20" s="37">
        <v>58191</v>
      </c>
      <c r="D20" s="121">
        <v>2.4273040906850667E-2</v>
      </c>
      <c r="E20" s="37">
        <v>3146</v>
      </c>
      <c r="F20" s="37">
        <v>3384</v>
      </c>
      <c r="G20" s="121">
        <v>3.5495716034271728E-2</v>
      </c>
      <c r="H20" s="37">
        <v>26635</v>
      </c>
      <c r="I20" s="37">
        <v>46413</v>
      </c>
      <c r="J20" s="37">
        <v>73048</v>
      </c>
      <c r="K20" s="124">
        <v>3.4571643038225672E-2</v>
      </c>
    </row>
    <row r="21" spans="2:17" x14ac:dyDescent="0.2">
      <c r="B21" s="80">
        <v>2015</v>
      </c>
      <c r="C21" s="81">
        <v>56603</v>
      </c>
      <c r="D21" s="122">
        <v>-2.7289443384715849E-2</v>
      </c>
      <c r="E21" s="72">
        <v>3160</v>
      </c>
      <c r="F21" s="72">
        <v>3461</v>
      </c>
      <c r="G21" s="122">
        <v>2.2754137115839245E-2</v>
      </c>
      <c r="H21" s="72">
        <v>26595</v>
      </c>
      <c r="I21" s="72">
        <v>44207</v>
      </c>
      <c r="J21" s="72">
        <v>70802</v>
      </c>
      <c r="K21" s="123">
        <v>-3.0746906143905378E-2</v>
      </c>
    </row>
    <row r="22" spans="2:17" x14ac:dyDescent="0.2">
      <c r="B22" s="38">
        <v>2016</v>
      </c>
      <c r="C22" s="37">
        <v>57522</v>
      </c>
      <c r="D22" s="121">
        <f>(C22-C21)/C21</f>
        <v>1.6235888557143613E-2</v>
      </c>
      <c r="E22" s="37">
        <v>3228</v>
      </c>
      <c r="F22" s="37">
        <v>3477</v>
      </c>
      <c r="G22" s="121">
        <f>(F22-F21)/F21</f>
        <v>4.6229413464316674E-3</v>
      </c>
      <c r="H22" s="37">
        <v>27187</v>
      </c>
      <c r="I22" s="37">
        <v>45458</v>
      </c>
      <c r="J22" s="37">
        <f>SUM(H22:I22)</f>
        <v>72645</v>
      </c>
      <c r="K22" s="124">
        <f>(J22-J21)/J21</f>
        <v>2.6030338126041636E-2</v>
      </c>
    </row>
    <row r="23" spans="2:17" ht="13.9" customHeight="1" x14ac:dyDescent="0.2">
      <c r="B23" s="80">
        <v>2017</v>
      </c>
      <c r="C23" s="81">
        <v>58613</v>
      </c>
      <c r="D23" s="122">
        <f>(C23-C22)/C22</f>
        <v>1.8966656235874971E-2</v>
      </c>
      <c r="E23" s="72">
        <v>3221</v>
      </c>
      <c r="F23" s="72">
        <v>3448</v>
      </c>
      <c r="G23" s="122">
        <f>(F23-F22)/F22</f>
        <v>-8.340523439746908E-3</v>
      </c>
      <c r="H23" s="72">
        <v>27732</v>
      </c>
      <c r="I23" s="72">
        <v>45652</v>
      </c>
      <c r="J23" s="72">
        <v>73384</v>
      </c>
      <c r="K23" s="123">
        <f>(J23-J22)/J22</f>
        <v>1.017275793241104E-2</v>
      </c>
    </row>
    <row r="24" spans="2:17" ht="13.9" customHeight="1" x14ac:dyDescent="0.2">
      <c r="B24" s="38">
        <v>2018</v>
      </c>
      <c r="C24" s="37">
        <v>55766</v>
      </c>
      <c r="D24" s="121">
        <f>(C24-C23)/C23</f>
        <v>-4.8572842202241825E-2</v>
      </c>
      <c r="E24" s="37">
        <v>3050</v>
      </c>
      <c r="F24" s="37">
        <v>3248</v>
      </c>
      <c r="G24" s="121">
        <f>(F24-F23)/F23</f>
        <v>-5.8004640371229696E-2</v>
      </c>
      <c r="H24" s="37"/>
      <c r="I24" s="37"/>
      <c r="J24" s="37">
        <v>69887</v>
      </c>
      <c r="K24" s="124">
        <f>(J24-J23)/J23</f>
        <v>-4.7653439441840181E-2</v>
      </c>
    </row>
    <row r="25" spans="2:17" ht="13.9" customHeight="1" x14ac:dyDescent="0.2">
      <c r="B25" s="80" t="s">
        <v>89</v>
      </c>
      <c r="C25" s="81">
        <v>55162</v>
      </c>
      <c r="D25" s="122">
        <f>(C25-C24)/C24</f>
        <v>-1.0830972277014668E-2</v>
      </c>
      <c r="E25" s="146" t="s">
        <v>10</v>
      </c>
      <c r="F25" s="72">
        <v>3239</v>
      </c>
      <c r="G25" s="122">
        <f>(F25-F24)/F24</f>
        <v>-2.7709359605911331E-3</v>
      </c>
      <c r="H25" s="72"/>
      <c r="I25" s="72"/>
      <c r="J25" s="72">
        <v>69495</v>
      </c>
      <c r="K25" s="123">
        <f>(J25-J24)/J24</f>
        <v>-5.609054616738449E-3</v>
      </c>
    </row>
    <row r="26" spans="2:17" ht="22.5" customHeight="1" x14ac:dyDescent="0.2">
      <c r="B26" s="161" t="s">
        <v>106</v>
      </c>
      <c r="C26" s="161"/>
      <c r="D26" s="161"/>
      <c r="E26" s="161"/>
      <c r="F26" s="161"/>
      <c r="G26" s="161"/>
      <c r="H26" s="161"/>
      <c r="I26" s="161"/>
      <c r="J26" s="161"/>
      <c r="K26" s="161"/>
    </row>
    <row r="27" spans="2:17" x14ac:dyDescent="0.2">
      <c r="B27" s="161"/>
      <c r="C27" s="161"/>
      <c r="D27" s="161"/>
      <c r="E27" s="161"/>
      <c r="F27" s="161"/>
      <c r="G27" s="161"/>
      <c r="H27" s="161"/>
      <c r="I27" s="161"/>
      <c r="J27" s="161"/>
      <c r="K27" s="161"/>
    </row>
    <row r="28" spans="2:17" ht="17.25" customHeight="1" x14ac:dyDescent="0.2">
      <c r="B28" s="161" t="s">
        <v>109</v>
      </c>
      <c r="C28" s="161"/>
      <c r="D28" s="161"/>
      <c r="E28" s="161"/>
      <c r="F28" s="161"/>
      <c r="G28" s="161"/>
      <c r="H28" s="161"/>
      <c r="I28" s="161"/>
      <c r="J28" s="161"/>
      <c r="K28" s="161"/>
    </row>
    <row r="29" spans="2:17" ht="16.5" customHeight="1" x14ac:dyDescent="0.2">
      <c r="B29" s="149" t="s">
        <v>88</v>
      </c>
    </row>
    <row r="30" spans="2:17" x14ac:dyDescent="0.2"/>
    <row r="31" spans="2:17" ht="24.6" customHeight="1" x14ac:dyDescent="0.2">
      <c r="B31" s="162" t="s">
        <v>95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37"/>
      <c r="M31" s="137"/>
      <c r="N31" s="137"/>
      <c r="O31" s="137"/>
      <c r="P31" s="137"/>
      <c r="Q31" s="67"/>
    </row>
    <row r="32" spans="2:17" s="41" customFormat="1" ht="22.5" customHeight="1" x14ac:dyDescent="0.2">
      <c r="B32" s="166" t="s">
        <v>1</v>
      </c>
      <c r="C32" s="164" t="s">
        <v>15</v>
      </c>
      <c r="D32" s="164"/>
      <c r="E32" s="164" t="s">
        <v>16</v>
      </c>
      <c r="F32" s="164" t="s">
        <v>37</v>
      </c>
      <c r="G32" s="164"/>
      <c r="H32" s="164" t="s">
        <v>36</v>
      </c>
      <c r="I32" s="164" t="s">
        <v>35</v>
      </c>
      <c r="J32" s="164" t="s">
        <v>20</v>
      </c>
      <c r="K32" s="165"/>
    </row>
    <row r="33" spans="2:11" s="41" customFormat="1" ht="21.75" customHeight="1" x14ac:dyDescent="0.2">
      <c r="B33" s="166"/>
      <c r="C33" s="128" t="s">
        <v>21</v>
      </c>
      <c r="D33" s="128" t="s">
        <v>22</v>
      </c>
      <c r="E33" s="164"/>
      <c r="F33" s="128" t="s">
        <v>21</v>
      </c>
      <c r="G33" s="128" t="s">
        <v>22</v>
      </c>
      <c r="H33" s="164"/>
      <c r="I33" s="164"/>
      <c r="J33" s="128" t="s">
        <v>21</v>
      </c>
      <c r="K33" s="129" t="s">
        <v>22</v>
      </c>
    </row>
    <row r="34" spans="2:11" s="41" customFormat="1" x14ac:dyDescent="0.2">
      <c r="B34" s="80">
        <v>2005</v>
      </c>
      <c r="C34" s="81">
        <v>2051</v>
      </c>
      <c r="D34" s="120" t="s">
        <v>10</v>
      </c>
      <c r="E34" s="72">
        <v>211</v>
      </c>
      <c r="F34" s="72">
        <v>225</v>
      </c>
      <c r="G34" s="120" t="s">
        <v>10</v>
      </c>
      <c r="H34" s="72">
        <v>981</v>
      </c>
      <c r="I34" s="72">
        <v>2626</v>
      </c>
      <c r="J34" s="72">
        <f>SUM(H34:I34)</f>
        <v>3607</v>
      </c>
      <c r="K34" s="119" t="s">
        <v>10</v>
      </c>
    </row>
    <row r="35" spans="2:11" x14ac:dyDescent="0.2">
      <c r="B35" s="38">
        <v>2006</v>
      </c>
      <c r="C35" s="37">
        <v>2684</v>
      </c>
      <c r="D35" s="121">
        <f>(C35-C34)/C34</f>
        <v>0.30862993661628474</v>
      </c>
      <c r="E35" s="37">
        <v>204</v>
      </c>
      <c r="F35" s="37">
        <v>233</v>
      </c>
      <c r="G35" s="121">
        <f>(F35-F34)/F34</f>
        <v>3.5555555555555556E-2</v>
      </c>
      <c r="H35" s="37">
        <v>1207</v>
      </c>
      <c r="I35" s="37">
        <v>2648</v>
      </c>
      <c r="J35" s="37">
        <f t="shared" ref="J35:J46" si="0">SUM(H35:I35)</f>
        <v>3855</v>
      </c>
      <c r="K35" s="124">
        <f>(J35-J34)/J34</f>
        <v>6.8755198225672304E-2</v>
      </c>
    </row>
    <row r="36" spans="2:11" x14ac:dyDescent="0.2">
      <c r="B36" s="80">
        <v>2007</v>
      </c>
      <c r="C36" s="81">
        <v>2578</v>
      </c>
      <c r="D36" s="122">
        <f t="shared" ref="D36:D46" si="1">(C36-C35)/C35</f>
        <v>-3.9493293591654245E-2</v>
      </c>
      <c r="E36" s="72">
        <v>201</v>
      </c>
      <c r="F36" s="72">
        <v>218</v>
      </c>
      <c r="G36" s="122">
        <f t="shared" ref="G36:G46" si="2">(F36-F35)/F35</f>
        <v>-6.4377682403433473E-2</v>
      </c>
      <c r="H36" s="72">
        <v>1139</v>
      </c>
      <c r="I36" s="72">
        <v>2369</v>
      </c>
      <c r="J36" s="72">
        <f t="shared" si="0"/>
        <v>3508</v>
      </c>
      <c r="K36" s="123">
        <f t="shared" ref="K36:K46" si="3">(J36-J35)/J35</f>
        <v>-9.0012970168612191E-2</v>
      </c>
    </row>
    <row r="37" spans="2:11" x14ac:dyDescent="0.2">
      <c r="B37" s="38">
        <v>2008</v>
      </c>
      <c r="C37" s="37">
        <v>2280</v>
      </c>
      <c r="D37" s="121">
        <f t="shared" si="1"/>
        <v>-0.11559348332040341</v>
      </c>
      <c r="E37" s="37">
        <v>159</v>
      </c>
      <c r="F37" s="37">
        <v>168</v>
      </c>
      <c r="G37" s="121">
        <f t="shared" si="2"/>
        <v>-0.22935779816513763</v>
      </c>
      <c r="H37" s="37">
        <v>1214</v>
      </c>
      <c r="I37" s="37">
        <v>1893</v>
      </c>
      <c r="J37" s="37">
        <f t="shared" si="0"/>
        <v>3107</v>
      </c>
      <c r="K37" s="124">
        <f t="shared" si="3"/>
        <v>-0.11431014823261118</v>
      </c>
    </row>
    <row r="38" spans="2:11" x14ac:dyDescent="0.2">
      <c r="B38" s="80">
        <v>2009</v>
      </c>
      <c r="C38" s="81">
        <v>2094</v>
      </c>
      <c r="D38" s="122">
        <f t="shared" si="1"/>
        <v>-8.1578947368421056E-2</v>
      </c>
      <c r="E38" s="72">
        <v>159</v>
      </c>
      <c r="F38" s="72">
        <v>170</v>
      </c>
      <c r="G38" s="122">
        <f t="shared" si="2"/>
        <v>1.1904761904761904E-2</v>
      </c>
      <c r="H38" s="72">
        <v>1183</v>
      </c>
      <c r="I38" s="72">
        <v>1596</v>
      </c>
      <c r="J38" s="72">
        <f t="shared" si="0"/>
        <v>2779</v>
      </c>
      <c r="K38" s="123">
        <f t="shared" si="3"/>
        <v>-0.10556807209526875</v>
      </c>
    </row>
    <row r="39" spans="2:11" x14ac:dyDescent="0.2">
      <c r="B39" s="38">
        <v>2010</v>
      </c>
      <c r="C39" s="37">
        <v>2091</v>
      </c>
      <c r="D39" s="121">
        <f t="shared" si="1"/>
        <v>-1.4326647564469914E-3</v>
      </c>
      <c r="E39" s="37">
        <v>164</v>
      </c>
      <c r="F39" s="37">
        <v>180</v>
      </c>
      <c r="G39" s="121">
        <f t="shared" si="2"/>
        <v>5.8823529411764705E-2</v>
      </c>
      <c r="H39" s="37">
        <v>944</v>
      </c>
      <c r="I39" s="37">
        <v>1768</v>
      </c>
      <c r="J39" s="37">
        <f t="shared" si="0"/>
        <v>2712</v>
      </c>
      <c r="K39" s="124">
        <f t="shared" si="3"/>
        <v>-2.4109391867578267E-2</v>
      </c>
    </row>
    <row r="40" spans="2:11" x14ac:dyDescent="0.2">
      <c r="B40" s="80">
        <v>2011</v>
      </c>
      <c r="C40" s="81">
        <v>1950</v>
      </c>
      <c r="D40" s="122">
        <f t="shared" si="1"/>
        <v>-6.7431850789096123E-2</v>
      </c>
      <c r="E40" s="72">
        <v>141</v>
      </c>
      <c r="F40" s="72">
        <v>148</v>
      </c>
      <c r="G40" s="122">
        <f t="shared" si="2"/>
        <v>-0.17777777777777778</v>
      </c>
      <c r="H40" s="72">
        <v>956</v>
      </c>
      <c r="I40" s="72">
        <v>1665</v>
      </c>
      <c r="J40" s="72">
        <f t="shared" si="0"/>
        <v>2621</v>
      </c>
      <c r="K40" s="123">
        <f t="shared" si="3"/>
        <v>-3.3554572271386432E-2</v>
      </c>
    </row>
    <row r="41" spans="2:11" x14ac:dyDescent="0.2">
      <c r="B41" s="38">
        <v>2012</v>
      </c>
      <c r="C41" s="37">
        <v>1813</v>
      </c>
      <c r="D41" s="121">
        <f t="shared" si="1"/>
        <v>-7.0256410256410259E-2</v>
      </c>
      <c r="E41" s="37">
        <v>177</v>
      </c>
      <c r="F41" s="37">
        <v>189</v>
      </c>
      <c r="G41" s="121">
        <f t="shared" si="2"/>
        <v>0.27702702702702703</v>
      </c>
      <c r="H41" s="37">
        <v>965</v>
      </c>
      <c r="I41" s="37">
        <v>1393</v>
      </c>
      <c r="J41" s="37">
        <f t="shared" si="0"/>
        <v>2358</v>
      </c>
      <c r="K41" s="124">
        <f t="shared" si="3"/>
        <v>-0.10034338038916445</v>
      </c>
    </row>
    <row r="42" spans="2:11" x14ac:dyDescent="0.2">
      <c r="B42" s="80">
        <v>2013</v>
      </c>
      <c r="C42" s="81">
        <v>1585</v>
      </c>
      <c r="D42" s="122">
        <f t="shared" si="1"/>
        <v>-0.12575841147269717</v>
      </c>
      <c r="E42" s="72">
        <v>151</v>
      </c>
      <c r="F42" s="72">
        <v>159</v>
      </c>
      <c r="G42" s="122">
        <f t="shared" si="2"/>
        <v>-0.15873015873015872</v>
      </c>
      <c r="H42" s="72">
        <v>929</v>
      </c>
      <c r="I42" s="72">
        <v>1109</v>
      </c>
      <c r="J42" s="72">
        <f t="shared" si="0"/>
        <v>2038</v>
      </c>
      <c r="K42" s="123">
        <f t="shared" si="3"/>
        <v>-0.13570822731128074</v>
      </c>
    </row>
    <row r="43" spans="2:11" x14ac:dyDescent="0.2">
      <c r="B43" s="38">
        <v>2014</v>
      </c>
      <c r="C43" s="37">
        <v>1663</v>
      </c>
      <c r="D43" s="121">
        <f t="shared" si="1"/>
        <v>4.9211356466876972E-2</v>
      </c>
      <c r="E43" s="37">
        <v>159</v>
      </c>
      <c r="F43" s="37">
        <v>173</v>
      </c>
      <c r="G43" s="121">
        <f t="shared" si="2"/>
        <v>8.8050314465408799E-2</v>
      </c>
      <c r="H43" s="37">
        <v>867</v>
      </c>
      <c r="I43" s="37">
        <v>1227</v>
      </c>
      <c r="J43" s="37">
        <f t="shared" si="0"/>
        <v>2094</v>
      </c>
      <c r="K43" s="124">
        <f t="shared" si="3"/>
        <v>2.747791952894995E-2</v>
      </c>
    </row>
    <row r="44" spans="2:11" x14ac:dyDescent="0.2">
      <c r="B44" s="80">
        <v>2015</v>
      </c>
      <c r="C44" s="81">
        <v>2051</v>
      </c>
      <c r="D44" s="122">
        <f t="shared" si="1"/>
        <v>0.23331328923631992</v>
      </c>
      <c r="E44" s="72">
        <v>146</v>
      </c>
      <c r="F44" s="72">
        <v>155</v>
      </c>
      <c r="G44" s="122">
        <f t="shared" si="2"/>
        <v>-0.10404624277456648</v>
      </c>
      <c r="H44" s="72">
        <v>1122</v>
      </c>
      <c r="I44" s="72">
        <v>1460</v>
      </c>
      <c r="J44" s="72">
        <f t="shared" si="0"/>
        <v>2582</v>
      </c>
      <c r="K44" s="123">
        <f t="shared" si="3"/>
        <v>0.23304680038204392</v>
      </c>
    </row>
    <row r="45" spans="2:11" x14ac:dyDescent="0.2">
      <c r="B45" s="38">
        <v>2016</v>
      </c>
      <c r="C45" s="37">
        <v>1910</v>
      </c>
      <c r="D45" s="121">
        <f t="shared" si="1"/>
        <v>-6.874695270599708E-2</v>
      </c>
      <c r="E45" s="37">
        <v>165</v>
      </c>
      <c r="F45" s="37">
        <v>178</v>
      </c>
      <c r="G45" s="121">
        <f t="shared" si="2"/>
        <v>0.14838709677419354</v>
      </c>
      <c r="H45" s="37">
        <v>1189</v>
      </c>
      <c r="I45" s="37">
        <v>1293</v>
      </c>
      <c r="J45" s="37">
        <f t="shared" si="0"/>
        <v>2482</v>
      </c>
      <c r="K45" s="124">
        <f t="shared" si="3"/>
        <v>-3.8729666924864445E-2</v>
      </c>
    </row>
    <row r="46" spans="2:11" x14ac:dyDescent="0.2">
      <c r="B46" s="80">
        <v>2017</v>
      </c>
      <c r="C46" s="81">
        <v>2088</v>
      </c>
      <c r="D46" s="122">
        <f t="shared" si="1"/>
        <v>9.3193717277486918E-2</v>
      </c>
      <c r="E46" s="72">
        <v>139</v>
      </c>
      <c r="F46" s="72">
        <v>152</v>
      </c>
      <c r="G46" s="122">
        <f t="shared" si="2"/>
        <v>-0.14606741573033707</v>
      </c>
      <c r="H46" s="72">
        <v>1261</v>
      </c>
      <c r="I46" s="72">
        <v>1506</v>
      </c>
      <c r="J46" s="72">
        <f t="shared" si="0"/>
        <v>2767</v>
      </c>
      <c r="K46" s="123">
        <f t="shared" si="3"/>
        <v>0.11482675261885576</v>
      </c>
    </row>
    <row r="47" spans="2:11" x14ac:dyDescent="0.2">
      <c r="B47" s="38">
        <v>2018</v>
      </c>
      <c r="C47" s="37">
        <v>2017</v>
      </c>
      <c r="D47" s="121">
        <f t="shared" ref="D47:D48" si="4">(C47-C46)/C46</f>
        <v>-3.4003831417624523E-2</v>
      </c>
      <c r="E47" s="37">
        <v>136</v>
      </c>
      <c r="F47" s="37">
        <v>144</v>
      </c>
      <c r="G47" s="121">
        <f t="shared" ref="G47:G48" si="5">(F47-F46)/F46</f>
        <v>-5.2631578947368418E-2</v>
      </c>
      <c r="H47" s="37"/>
      <c r="I47" s="37"/>
      <c r="J47" s="37">
        <v>2642</v>
      </c>
      <c r="K47" s="124">
        <f t="shared" ref="K47:K48" si="6">(J47-J46)/J46</f>
        <v>-4.517528008673654E-2</v>
      </c>
    </row>
    <row r="48" spans="2:11" x14ac:dyDescent="0.2">
      <c r="B48" s="80" t="s">
        <v>89</v>
      </c>
      <c r="C48" s="81">
        <v>2298</v>
      </c>
      <c r="D48" s="122">
        <f t="shared" si="4"/>
        <v>0.13931581556767478</v>
      </c>
      <c r="E48" s="146" t="s">
        <v>10</v>
      </c>
      <c r="F48" s="72">
        <v>162</v>
      </c>
      <c r="G48" s="122">
        <f t="shared" si="5"/>
        <v>0.125</v>
      </c>
      <c r="H48" s="72"/>
      <c r="I48" s="72"/>
      <c r="J48" s="72">
        <v>2858</v>
      </c>
      <c r="K48" s="123">
        <f t="shared" si="6"/>
        <v>8.1756245268735803E-2</v>
      </c>
    </row>
    <row r="49" spans="2:17" x14ac:dyDescent="0.2"/>
    <row r="50" spans="2:17" s="175" customFormat="1" ht="24.6" customHeight="1" x14ac:dyDescent="0.2">
      <c r="B50" s="161" t="s">
        <v>106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76"/>
      <c r="M50" s="176"/>
      <c r="N50" s="176"/>
      <c r="O50" s="176"/>
      <c r="P50" s="176"/>
      <c r="Q50" s="177"/>
    </row>
    <row r="51" spans="2:17" s="175" customFormat="1" ht="19.149999999999999" customHeight="1" x14ac:dyDescent="0.2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7" s="178" customFormat="1" ht="22.5" customHeight="1" x14ac:dyDescent="0.2">
      <c r="B52" s="161" t="s">
        <v>109</v>
      </c>
      <c r="C52" s="161"/>
      <c r="D52" s="161"/>
      <c r="E52" s="161"/>
      <c r="F52" s="161"/>
      <c r="G52" s="161"/>
      <c r="H52" s="161"/>
      <c r="I52" s="161"/>
      <c r="J52" s="161"/>
      <c r="K52" s="161"/>
    </row>
    <row r="53" spans="2:17" s="178" customFormat="1" ht="21.75" customHeight="1" x14ac:dyDescent="0.2">
      <c r="B53" s="149" t="s">
        <v>88</v>
      </c>
      <c r="C53" s="31"/>
      <c r="D53" s="31"/>
      <c r="E53" s="31"/>
      <c r="F53" s="31"/>
      <c r="G53" s="31"/>
      <c r="H53" s="31"/>
      <c r="I53" s="31"/>
      <c r="J53" s="31"/>
      <c r="K53" s="31"/>
    </row>
    <row r="54" spans="2:17" s="178" customFormat="1" x14ac:dyDescent="0.2">
      <c r="B54" s="179"/>
      <c r="C54" s="180"/>
      <c r="D54" s="181"/>
      <c r="E54" s="180"/>
      <c r="F54" s="180"/>
      <c r="G54" s="181"/>
      <c r="H54" s="180"/>
      <c r="I54" s="180"/>
      <c r="J54" s="180"/>
      <c r="K54" s="181"/>
    </row>
    <row r="55" spans="2:17" s="178" customFormat="1" x14ac:dyDescent="0.2">
      <c r="B55" s="182"/>
      <c r="C55" s="183"/>
      <c r="D55" s="184"/>
      <c r="E55" s="183"/>
      <c r="F55" s="183"/>
      <c r="G55" s="184"/>
      <c r="H55" s="183"/>
      <c r="I55" s="183"/>
      <c r="J55" s="183"/>
      <c r="K55" s="184"/>
    </row>
    <row r="56" spans="2:17" s="178" customFormat="1" x14ac:dyDescent="0.2">
      <c r="B56" s="179"/>
      <c r="C56" s="180"/>
      <c r="D56" s="184"/>
      <c r="E56" s="180"/>
      <c r="F56" s="180"/>
      <c r="G56" s="184"/>
      <c r="H56" s="180"/>
      <c r="I56" s="180"/>
      <c r="J56" s="180"/>
      <c r="K56" s="184"/>
    </row>
    <row r="57" spans="2:17" s="178" customFormat="1" x14ac:dyDescent="0.2">
      <c r="B57" s="182"/>
      <c r="C57" s="183"/>
      <c r="D57" s="184"/>
      <c r="E57" s="183"/>
      <c r="F57" s="183"/>
      <c r="G57" s="184"/>
      <c r="H57" s="183"/>
      <c r="I57" s="183"/>
      <c r="J57" s="183"/>
      <c r="K57" s="184"/>
    </row>
    <row r="58" spans="2:17" s="178" customFormat="1" x14ac:dyDescent="0.2">
      <c r="B58" s="179"/>
      <c r="C58" s="180"/>
      <c r="D58" s="184"/>
      <c r="E58" s="180"/>
      <c r="F58" s="180"/>
      <c r="G58" s="184"/>
      <c r="H58" s="180"/>
      <c r="I58" s="180"/>
      <c r="J58" s="180"/>
      <c r="K58" s="184"/>
    </row>
    <row r="59" spans="2:17" s="178" customFormat="1" x14ac:dyDescent="0.2">
      <c r="B59" s="182"/>
      <c r="C59" s="183"/>
      <c r="D59" s="184"/>
      <c r="E59" s="180"/>
      <c r="F59" s="180"/>
      <c r="G59" s="184"/>
      <c r="H59" s="180"/>
      <c r="I59" s="180"/>
      <c r="J59" s="180"/>
      <c r="K59" s="184"/>
    </row>
    <row r="60" spans="2:17" s="178" customFormat="1" x14ac:dyDescent="0.2">
      <c r="B60" s="179"/>
      <c r="C60" s="180"/>
      <c r="D60" s="184"/>
      <c r="E60" s="180"/>
      <c r="F60" s="180"/>
      <c r="G60" s="184"/>
      <c r="H60" s="180"/>
      <c r="I60" s="180"/>
      <c r="J60" s="180"/>
      <c r="K60" s="184"/>
    </row>
    <row r="61" spans="2:17" s="178" customFormat="1" x14ac:dyDescent="0.2">
      <c r="B61" s="182"/>
      <c r="C61" s="183"/>
      <c r="D61" s="184"/>
      <c r="E61" s="180"/>
      <c r="F61" s="180"/>
      <c r="G61" s="184"/>
      <c r="H61" s="180"/>
      <c r="I61" s="180"/>
      <c r="J61" s="180"/>
      <c r="K61" s="184"/>
    </row>
    <row r="62" spans="2:17" s="175" customFormat="1" x14ac:dyDescent="0.2">
      <c r="B62" s="179"/>
      <c r="C62" s="180"/>
      <c r="D62" s="184"/>
      <c r="E62" s="180"/>
      <c r="F62" s="180"/>
      <c r="G62" s="184"/>
      <c r="H62" s="180"/>
      <c r="I62" s="180"/>
      <c r="J62" s="180"/>
      <c r="K62" s="184"/>
    </row>
    <row r="63" spans="2:17" s="175" customFormat="1" x14ac:dyDescent="0.2">
      <c r="B63" s="182"/>
      <c r="C63" s="183"/>
      <c r="D63" s="184"/>
      <c r="E63" s="185"/>
      <c r="F63" s="180"/>
      <c r="G63" s="184"/>
      <c r="H63" s="180"/>
      <c r="I63" s="180"/>
      <c r="J63" s="180"/>
      <c r="K63" s="184"/>
    </row>
    <row r="64" spans="2:17" x14ac:dyDescent="0.2"/>
    <row r="65" spans="2:2" x14ac:dyDescent="0.2">
      <c r="B65" s="77" t="s">
        <v>90</v>
      </c>
    </row>
    <row r="66" spans="2:2" x14ac:dyDescent="0.2"/>
    <row r="67" spans="2:2" hidden="1" x14ac:dyDescent="0.2"/>
  </sheetData>
  <mergeCells count="20">
    <mergeCell ref="B50:K51"/>
    <mergeCell ref="B52:K52"/>
    <mergeCell ref="B32:B33"/>
    <mergeCell ref="C32:D32"/>
    <mergeCell ref="E32:E33"/>
    <mergeCell ref="F32:G32"/>
    <mergeCell ref="H32:H33"/>
    <mergeCell ref="C4:D4"/>
    <mergeCell ref="F4:G4"/>
    <mergeCell ref="E4:E5"/>
    <mergeCell ref="I32:I33"/>
    <mergeCell ref="J32:K32"/>
    <mergeCell ref="B28:K28"/>
    <mergeCell ref="B26:K27"/>
    <mergeCell ref="B31:K31"/>
    <mergeCell ref="B3:K3"/>
    <mergeCell ref="B4:B5"/>
    <mergeCell ref="H4:H5"/>
    <mergeCell ref="I4:I5"/>
    <mergeCell ref="J4:K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zoomScaleNormal="100" workbookViewId="0">
      <pane xSplit="2" ySplit="4" topLeftCell="C43" activePane="bottomRight" state="frozen"/>
      <selection pane="topRight" activeCell="C1" sqref="C1"/>
      <selection pane="bottomLeft" activeCell="A6" sqref="A6"/>
      <selection pane="bottomRight" activeCell="B2" sqref="B2:L2"/>
    </sheetView>
  </sheetViews>
  <sheetFormatPr baseColWidth="10" defaultColWidth="0" defaultRowHeight="12.75" zeroHeight="1" x14ac:dyDescent="0.2"/>
  <cols>
    <col min="1" max="1" width="5.7109375" style="47" customWidth="1"/>
    <col min="2" max="2" width="12.42578125" style="56" customWidth="1"/>
    <col min="3" max="10" width="8.5703125" style="56" customWidth="1"/>
    <col min="11" max="11" width="8.7109375" style="56" customWidth="1"/>
    <col min="12" max="12" width="6.28515625" style="44" customWidth="1"/>
    <col min="13" max="13" width="5.7109375" style="31" customWidth="1"/>
    <col min="14" max="15" width="0" style="31" hidden="1" customWidth="1"/>
    <col min="16" max="16384" width="11.5703125" style="31" hidden="1"/>
  </cols>
  <sheetData>
    <row r="1" spans="1:13" x14ac:dyDescent="0.2"/>
    <row r="2" spans="1:13" s="136" customFormat="1" ht="27" customHeight="1" x14ac:dyDescent="0.25">
      <c r="B2" s="160" t="s">
        <v>38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48"/>
    </row>
    <row r="3" spans="1:13" ht="27" customHeight="1" x14ac:dyDescent="0.2">
      <c r="A3" s="31"/>
      <c r="B3" s="160" t="s">
        <v>96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48"/>
    </row>
    <row r="4" spans="1:13" s="59" customFormat="1" ht="30" customHeight="1" x14ac:dyDescent="0.2">
      <c r="A4" s="116"/>
      <c r="B4" s="49" t="s">
        <v>1</v>
      </c>
      <c r="C4" s="43" t="s">
        <v>57</v>
      </c>
      <c r="D4" s="43" t="s">
        <v>39</v>
      </c>
      <c r="E4" s="43" t="s">
        <v>40</v>
      </c>
      <c r="F4" s="43" t="s">
        <v>41</v>
      </c>
      <c r="G4" s="43" t="s">
        <v>42</v>
      </c>
      <c r="H4" s="43" t="s">
        <v>43</v>
      </c>
      <c r="I4" s="43" t="s">
        <v>44</v>
      </c>
      <c r="J4" s="43" t="s">
        <v>45</v>
      </c>
      <c r="K4" s="42" t="s">
        <v>8</v>
      </c>
      <c r="L4" s="117"/>
    </row>
    <row r="5" spans="1:13" ht="12" customHeight="1" x14ac:dyDescent="0.2">
      <c r="B5" s="68">
        <v>1970</v>
      </c>
      <c r="C5" s="69">
        <v>0</v>
      </c>
      <c r="D5" s="69">
        <v>1262</v>
      </c>
      <c r="E5" s="69">
        <v>756</v>
      </c>
      <c r="F5" s="69">
        <v>2877</v>
      </c>
      <c r="G5" s="69">
        <v>3823</v>
      </c>
      <c r="H5" s="69">
        <v>3841</v>
      </c>
      <c r="I5" s="69">
        <v>1586</v>
      </c>
      <c r="J5" s="69">
        <v>891</v>
      </c>
      <c r="K5" s="70">
        <f>SUM(C5:J5)</f>
        <v>15036</v>
      </c>
      <c r="L5" s="169" t="s">
        <v>14</v>
      </c>
    </row>
    <row r="6" spans="1:13" ht="12" customHeight="1" x14ac:dyDescent="0.2">
      <c r="B6" s="71">
        <v>1971</v>
      </c>
      <c r="C6" s="72">
        <v>54</v>
      </c>
      <c r="D6" s="72">
        <v>1334</v>
      </c>
      <c r="E6" s="72">
        <v>827</v>
      </c>
      <c r="F6" s="72">
        <v>3346</v>
      </c>
      <c r="G6" s="72">
        <v>4109</v>
      </c>
      <c r="H6" s="72">
        <v>3871</v>
      </c>
      <c r="I6" s="72">
        <v>1612</v>
      </c>
      <c r="J6" s="72">
        <v>908</v>
      </c>
      <c r="K6" s="73">
        <f t="shared" ref="K6:K12" si="0">SUM(C6:J6)</f>
        <v>16061</v>
      </c>
      <c r="L6" s="169"/>
    </row>
    <row r="7" spans="1:13" ht="12" customHeight="1" x14ac:dyDescent="0.2">
      <c r="B7" s="68">
        <v>1972</v>
      </c>
      <c r="C7" s="69">
        <v>42</v>
      </c>
      <c r="D7" s="69">
        <v>1248</v>
      </c>
      <c r="E7" s="69">
        <v>915</v>
      </c>
      <c r="F7" s="69">
        <v>3640</v>
      </c>
      <c r="G7" s="69">
        <v>4378</v>
      </c>
      <c r="H7" s="69">
        <v>3759</v>
      </c>
      <c r="I7" s="69">
        <v>1633</v>
      </c>
      <c r="J7" s="69">
        <v>930</v>
      </c>
      <c r="K7" s="70">
        <f t="shared" si="0"/>
        <v>16545</v>
      </c>
      <c r="L7" s="169"/>
    </row>
    <row r="8" spans="1:13" ht="12" customHeight="1" x14ac:dyDescent="0.2">
      <c r="B8" s="71">
        <v>1973</v>
      </c>
      <c r="C8" s="72">
        <v>47</v>
      </c>
      <c r="D8" s="72">
        <v>1232</v>
      </c>
      <c r="E8" s="72">
        <v>872</v>
      </c>
      <c r="F8" s="72">
        <v>3446</v>
      </c>
      <c r="G8" s="72">
        <v>4072</v>
      </c>
      <c r="H8" s="72">
        <v>3394</v>
      </c>
      <c r="I8" s="72">
        <v>1490</v>
      </c>
      <c r="J8" s="72">
        <v>916</v>
      </c>
      <c r="K8" s="73">
        <f t="shared" si="0"/>
        <v>15469</v>
      </c>
      <c r="L8" s="169"/>
    </row>
    <row r="9" spans="1:13" ht="12" customHeight="1" x14ac:dyDescent="0.2">
      <c r="B9" s="68">
        <v>1974</v>
      </c>
      <c r="C9" s="69">
        <v>24</v>
      </c>
      <c r="D9" s="69">
        <v>1015</v>
      </c>
      <c r="E9" s="69">
        <v>824</v>
      </c>
      <c r="F9" s="69">
        <v>2906</v>
      </c>
      <c r="G9" s="69">
        <v>3495</v>
      </c>
      <c r="H9" s="69">
        <v>2905</v>
      </c>
      <c r="I9" s="69">
        <v>1330</v>
      </c>
      <c r="J9" s="69">
        <v>828</v>
      </c>
      <c r="K9" s="70">
        <f t="shared" si="0"/>
        <v>13327</v>
      </c>
      <c r="L9" s="169"/>
    </row>
    <row r="10" spans="1:13" ht="12" customHeight="1" x14ac:dyDescent="0.2">
      <c r="B10" s="71">
        <v>1975</v>
      </c>
      <c r="C10" s="72">
        <v>24</v>
      </c>
      <c r="D10" s="72">
        <v>1000</v>
      </c>
      <c r="E10" s="72">
        <v>746</v>
      </c>
      <c r="F10" s="72">
        <v>2964</v>
      </c>
      <c r="G10" s="72">
        <v>3246</v>
      </c>
      <c r="H10" s="72">
        <v>2888</v>
      </c>
      <c r="I10" s="72">
        <v>1322</v>
      </c>
      <c r="J10" s="72">
        <v>806</v>
      </c>
      <c r="K10" s="73">
        <f t="shared" si="0"/>
        <v>12996</v>
      </c>
      <c r="L10" s="169"/>
    </row>
    <row r="11" spans="1:13" ht="12" customHeight="1" x14ac:dyDescent="0.2">
      <c r="B11" s="68">
        <v>1976</v>
      </c>
      <c r="C11" s="69">
        <v>34</v>
      </c>
      <c r="D11" s="69">
        <v>918</v>
      </c>
      <c r="E11" s="69">
        <v>878</v>
      </c>
      <c r="F11" s="69">
        <v>3147</v>
      </c>
      <c r="G11" s="69">
        <v>3427</v>
      </c>
      <c r="H11" s="69">
        <v>2884</v>
      </c>
      <c r="I11" s="69">
        <v>1399</v>
      </c>
      <c r="J11" s="69">
        <v>890</v>
      </c>
      <c r="K11" s="70">
        <f t="shared" si="0"/>
        <v>13577</v>
      </c>
      <c r="L11" s="169"/>
    </row>
    <row r="12" spans="1:13" ht="12" customHeight="1" x14ac:dyDescent="0.2">
      <c r="B12" s="71">
        <v>1977</v>
      </c>
      <c r="C12" s="72">
        <v>114</v>
      </c>
      <c r="D12" s="72">
        <v>944</v>
      </c>
      <c r="E12" s="72">
        <v>742</v>
      </c>
      <c r="F12" s="72">
        <v>3089</v>
      </c>
      <c r="G12" s="72">
        <v>3331</v>
      </c>
      <c r="H12" s="72">
        <v>2685</v>
      </c>
      <c r="I12" s="72">
        <v>1241</v>
      </c>
      <c r="J12" s="72">
        <v>815</v>
      </c>
      <c r="K12" s="73">
        <f t="shared" si="0"/>
        <v>12961</v>
      </c>
      <c r="L12" s="169"/>
    </row>
    <row r="13" spans="1:13" ht="12" customHeight="1" x14ac:dyDescent="0.2">
      <c r="B13" s="68">
        <v>1978</v>
      </c>
      <c r="C13" s="69">
        <v>135</v>
      </c>
      <c r="D13" s="69">
        <v>843</v>
      </c>
      <c r="E13" s="69">
        <v>714</v>
      </c>
      <c r="F13" s="69">
        <v>2858</v>
      </c>
      <c r="G13" s="69">
        <v>2930</v>
      </c>
      <c r="H13" s="69">
        <v>2473</v>
      </c>
      <c r="I13" s="69">
        <v>1211</v>
      </c>
      <c r="J13" s="69">
        <v>792</v>
      </c>
      <c r="K13" s="70">
        <f>SUM(C13:J13)</f>
        <v>11956</v>
      </c>
      <c r="L13" s="169"/>
    </row>
    <row r="14" spans="1:13" ht="12" customHeight="1" x14ac:dyDescent="0.2">
      <c r="B14" s="71">
        <v>1979</v>
      </c>
      <c r="C14" s="72">
        <v>96</v>
      </c>
      <c r="D14" s="72">
        <v>866</v>
      </c>
      <c r="E14" s="72">
        <v>713</v>
      </c>
      <c r="F14" s="72">
        <v>3084</v>
      </c>
      <c r="G14" s="72">
        <v>3162</v>
      </c>
      <c r="H14" s="72">
        <v>2381</v>
      </c>
      <c r="I14" s="72">
        <v>1117</v>
      </c>
      <c r="J14" s="72">
        <v>778</v>
      </c>
      <c r="K14" s="73">
        <f t="shared" ref="K14:K24" si="1">SUM(C14:J14)</f>
        <v>12197</v>
      </c>
      <c r="L14" s="169"/>
    </row>
    <row r="15" spans="1:13" ht="12" customHeight="1" x14ac:dyDescent="0.2">
      <c r="B15" s="68">
        <v>1980</v>
      </c>
      <c r="C15" s="69">
        <v>109</v>
      </c>
      <c r="D15" s="69">
        <v>851</v>
      </c>
      <c r="E15" s="69">
        <v>784</v>
      </c>
      <c r="F15" s="69">
        <v>3154</v>
      </c>
      <c r="G15" s="69">
        <v>3222</v>
      </c>
      <c r="H15" s="69">
        <v>2446</v>
      </c>
      <c r="I15" s="69">
        <v>1115</v>
      </c>
      <c r="J15" s="69">
        <v>833</v>
      </c>
      <c r="K15" s="70">
        <f t="shared" si="1"/>
        <v>12514</v>
      </c>
      <c r="L15" s="169"/>
    </row>
    <row r="16" spans="1:13" ht="12" customHeight="1" x14ac:dyDescent="0.2">
      <c r="B16" s="71">
        <v>1981</v>
      </c>
      <c r="C16" s="72">
        <v>84</v>
      </c>
      <c r="D16" s="72">
        <v>781</v>
      </c>
      <c r="E16" s="72">
        <v>614</v>
      </c>
      <c r="F16" s="72">
        <v>3014</v>
      </c>
      <c r="G16" s="72">
        <v>3260</v>
      </c>
      <c r="H16" s="72">
        <v>2384</v>
      </c>
      <c r="I16" s="72">
        <v>1002</v>
      </c>
      <c r="J16" s="72">
        <v>814</v>
      </c>
      <c r="K16" s="73">
        <f t="shared" si="1"/>
        <v>11953</v>
      </c>
      <c r="L16" s="169"/>
    </row>
    <row r="17" spans="2:12" ht="12" customHeight="1" x14ac:dyDescent="0.2">
      <c r="B17" s="68">
        <v>1982</v>
      </c>
      <c r="C17" s="69">
        <v>63</v>
      </c>
      <c r="D17" s="69">
        <v>766</v>
      </c>
      <c r="E17" s="69">
        <v>604</v>
      </c>
      <c r="F17" s="69">
        <v>3008</v>
      </c>
      <c r="G17" s="69">
        <v>3336</v>
      </c>
      <c r="H17" s="69">
        <v>2437</v>
      </c>
      <c r="I17" s="69">
        <v>908</v>
      </c>
      <c r="J17" s="69">
        <v>908</v>
      </c>
      <c r="K17" s="70">
        <f t="shared" si="1"/>
        <v>12030</v>
      </c>
      <c r="L17" s="169"/>
    </row>
    <row r="18" spans="2:12" ht="12" customHeight="1" x14ac:dyDescent="0.2">
      <c r="B18" s="71">
        <v>1983</v>
      </c>
      <c r="C18" s="72">
        <v>60</v>
      </c>
      <c r="D18" s="72">
        <v>715</v>
      </c>
      <c r="E18" s="72">
        <v>516</v>
      </c>
      <c r="F18" s="72">
        <v>2932</v>
      </c>
      <c r="G18" s="72">
        <v>3373</v>
      </c>
      <c r="H18" s="72">
        <v>2403</v>
      </c>
      <c r="I18" s="72">
        <v>857</v>
      </c>
      <c r="J18" s="72">
        <v>819</v>
      </c>
      <c r="K18" s="73">
        <f t="shared" si="1"/>
        <v>11675</v>
      </c>
      <c r="L18" s="169"/>
    </row>
    <row r="19" spans="2:12" ht="12" customHeight="1" x14ac:dyDescent="0.2">
      <c r="B19" s="68">
        <v>1984</v>
      </c>
      <c r="C19" s="69">
        <v>61</v>
      </c>
      <c r="D19" s="69">
        <v>688</v>
      </c>
      <c r="E19" s="69">
        <v>489</v>
      </c>
      <c r="F19" s="69">
        <v>2852</v>
      </c>
      <c r="G19" s="69">
        <v>3459</v>
      </c>
      <c r="H19" s="69">
        <v>2355</v>
      </c>
      <c r="I19" s="69">
        <v>764</v>
      </c>
      <c r="J19" s="69">
        <v>857</v>
      </c>
      <c r="K19" s="70">
        <f t="shared" si="1"/>
        <v>11525</v>
      </c>
      <c r="L19" s="169"/>
    </row>
    <row r="20" spans="2:12" ht="12" customHeight="1" x14ac:dyDescent="0.2">
      <c r="B20" s="71">
        <v>1985</v>
      </c>
      <c r="C20" s="72">
        <v>45</v>
      </c>
      <c r="D20" s="72">
        <v>633</v>
      </c>
      <c r="E20" s="72">
        <v>469</v>
      </c>
      <c r="F20" s="72">
        <v>2494</v>
      </c>
      <c r="G20" s="72">
        <v>3211</v>
      </c>
      <c r="H20" s="72">
        <v>2055</v>
      </c>
      <c r="I20" s="72">
        <v>717</v>
      </c>
      <c r="J20" s="72">
        <v>823</v>
      </c>
      <c r="K20" s="73">
        <f t="shared" si="1"/>
        <v>10447</v>
      </c>
      <c r="L20" s="169"/>
    </row>
    <row r="21" spans="2:12" ht="12" customHeight="1" x14ac:dyDescent="0.2">
      <c r="B21" s="68">
        <v>1986</v>
      </c>
      <c r="C21" s="69">
        <v>34</v>
      </c>
      <c r="D21" s="69">
        <v>636</v>
      </c>
      <c r="E21" s="69">
        <v>461</v>
      </c>
      <c r="F21" s="69">
        <v>2723</v>
      </c>
      <c r="G21" s="69">
        <v>3375</v>
      </c>
      <c r="H21" s="69">
        <v>2104</v>
      </c>
      <c r="I21" s="69">
        <v>791</v>
      </c>
      <c r="J21" s="69">
        <v>835</v>
      </c>
      <c r="K21" s="70">
        <f t="shared" si="1"/>
        <v>10959</v>
      </c>
      <c r="L21" s="169"/>
    </row>
    <row r="22" spans="2:12" ht="12" customHeight="1" x14ac:dyDescent="0.2">
      <c r="B22" s="71">
        <v>1987</v>
      </c>
      <c r="C22" s="72">
        <v>41</v>
      </c>
      <c r="D22" s="72">
        <v>566</v>
      </c>
      <c r="E22" s="72">
        <v>426</v>
      </c>
      <c r="F22" s="72">
        <v>2337</v>
      </c>
      <c r="G22" s="72">
        <v>3085</v>
      </c>
      <c r="H22" s="72">
        <v>1888</v>
      </c>
      <c r="I22" s="72">
        <v>719</v>
      </c>
      <c r="J22" s="72">
        <v>793</v>
      </c>
      <c r="K22" s="73">
        <f t="shared" si="1"/>
        <v>9855</v>
      </c>
      <c r="L22" s="169"/>
    </row>
    <row r="23" spans="2:12" ht="12" customHeight="1" x14ac:dyDescent="0.2">
      <c r="B23" s="68">
        <v>1988</v>
      </c>
      <c r="C23" s="69">
        <v>33</v>
      </c>
      <c r="D23" s="69">
        <v>550</v>
      </c>
      <c r="E23" s="69">
        <v>433</v>
      </c>
      <c r="F23" s="69">
        <v>2551</v>
      </c>
      <c r="G23" s="69">
        <v>3302</v>
      </c>
      <c r="H23" s="69">
        <v>1886</v>
      </c>
      <c r="I23" s="69">
        <v>817</v>
      </c>
      <c r="J23" s="69">
        <v>976</v>
      </c>
      <c r="K23" s="70">
        <f t="shared" si="1"/>
        <v>10548</v>
      </c>
      <c r="L23" s="169"/>
    </row>
    <row r="24" spans="2:12" ht="12" customHeight="1" x14ac:dyDescent="0.2">
      <c r="B24" s="71">
        <v>1989</v>
      </c>
      <c r="C24" s="72">
        <v>30</v>
      </c>
      <c r="D24" s="72">
        <v>532</v>
      </c>
      <c r="E24" s="72">
        <v>449</v>
      </c>
      <c r="F24" s="72">
        <v>2536</v>
      </c>
      <c r="G24" s="72">
        <v>3460</v>
      </c>
      <c r="H24" s="72">
        <v>1897</v>
      </c>
      <c r="I24" s="72">
        <v>704</v>
      </c>
      <c r="J24" s="72">
        <v>920</v>
      </c>
      <c r="K24" s="73">
        <f t="shared" si="1"/>
        <v>10528</v>
      </c>
      <c r="L24" s="169"/>
    </row>
    <row r="25" spans="2:12" ht="12" customHeight="1" x14ac:dyDescent="0.2">
      <c r="B25" s="68">
        <v>1990</v>
      </c>
      <c r="C25" s="69">
        <v>26</v>
      </c>
      <c r="D25" s="69">
        <v>501</v>
      </c>
      <c r="E25" s="69">
        <v>433</v>
      </c>
      <c r="F25" s="69">
        <v>2520</v>
      </c>
      <c r="G25" s="69">
        <v>3466</v>
      </c>
      <c r="H25" s="69">
        <v>1840</v>
      </c>
      <c r="I25" s="69">
        <v>694</v>
      </c>
      <c r="J25" s="69">
        <v>809</v>
      </c>
      <c r="K25" s="70">
        <v>10289</v>
      </c>
      <c r="L25" s="169"/>
    </row>
    <row r="26" spans="2:12" ht="12" customHeight="1" x14ac:dyDescent="0.2">
      <c r="B26" s="71">
        <v>1991</v>
      </c>
      <c r="C26" s="72">
        <v>24</v>
      </c>
      <c r="D26" s="72">
        <v>483</v>
      </c>
      <c r="E26" s="72">
        <v>349</v>
      </c>
      <c r="F26" s="72">
        <v>2377</v>
      </c>
      <c r="G26" s="72">
        <v>3337</v>
      </c>
      <c r="H26" s="72">
        <v>1620</v>
      </c>
      <c r="I26" s="72">
        <v>658</v>
      </c>
      <c r="J26" s="72">
        <v>769</v>
      </c>
      <c r="K26" s="73">
        <v>9617</v>
      </c>
      <c r="L26" s="169"/>
    </row>
    <row r="27" spans="2:12" ht="12" customHeight="1" x14ac:dyDescent="0.2">
      <c r="B27" s="68">
        <v>1992</v>
      </c>
      <c r="C27" s="69">
        <v>20</v>
      </c>
      <c r="D27" s="69">
        <v>418</v>
      </c>
      <c r="E27" s="69">
        <v>300</v>
      </c>
      <c r="F27" s="69">
        <v>2315</v>
      </c>
      <c r="G27" s="69">
        <v>3030</v>
      </c>
      <c r="H27" s="69">
        <v>1626</v>
      </c>
      <c r="I27" s="69">
        <v>721</v>
      </c>
      <c r="J27" s="69">
        <v>653</v>
      </c>
      <c r="K27" s="70">
        <v>9083</v>
      </c>
      <c r="L27" s="169"/>
    </row>
    <row r="28" spans="2:12" ht="12" customHeight="1" x14ac:dyDescent="0.2">
      <c r="B28" s="71">
        <v>1993</v>
      </c>
      <c r="C28" s="72">
        <v>10</v>
      </c>
      <c r="D28" s="72">
        <v>421</v>
      </c>
      <c r="E28" s="72">
        <v>361</v>
      </c>
      <c r="F28" s="72">
        <v>2173</v>
      </c>
      <c r="G28" s="72">
        <v>3001</v>
      </c>
      <c r="H28" s="72">
        <v>1636</v>
      </c>
      <c r="I28" s="72">
        <v>714</v>
      </c>
      <c r="J28" s="72">
        <v>736</v>
      </c>
      <c r="K28" s="73">
        <v>9052</v>
      </c>
      <c r="L28" s="169"/>
    </row>
    <row r="29" spans="2:12" ht="12" customHeight="1" x14ac:dyDescent="0.2">
      <c r="B29" s="68">
        <v>1994</v>
      </c>
      <c r="C29" s="69">
        <v>11</v>
      </c>
      <c r="D29" s="69">
        <v>431</v>
      </c>
      <c r="E29" s="69">
        <v>315</v>
      </c>
      <c r="F29" s="69">
        <v>1971</v>
      </c>
      <c r="G29" s="69">
        <v>2743</v>
      </c>
      <c r="H29" s="69">
        <v>1564</v>
      </c>
      <c r="I29" s="69">
        <v>804</v>
      </c>
      <c r="J29" s="69">
        <v>694</v>
      </c>
      <c r="K29" s="70">
        <v>8533</v>
      </c>
      <c r="L29" s="169"/>
    </row>
    <row r="30" spans="2:12" ht="12" customHeight="1" x14ac:dyDescent="0.2">
      <c r="B30" s="71">
        <v>1995</v>
      </c>
      <c r="C30" s="72">
        <v>8</v>
      </c>
      <c r="D30" s="72">
        <v>414</v>
      </c>
      <c r="E30" s="72">
        <v>371</v>
      </c>
      <c r="F30" s="72">
        <v>1857</v>
      </c>
      <c r="G30" s="72">
        <v>2794</v>
      </c>
      <c r="H30" s="72">
        <v>1562</v>
      </c>
      <c r="I30" s="72">
        <v>743</v>
      </c>
      <c r="J30" s="72">
        <v>663</v>
      </c>
      <c r="K30" s="73">
        <v>8412</v>
      </c>
      <c r="L30" s="169"/>
    </row>
    <row r="31" spans="2:12" ht="12" customHeight="1" x14ac:dyDescent="0.2">
      <c r="B31" s="68">
        <v>1996</v>
      </c>
      <c r="C31" s="69">
        <v>9</v>
      </c>
      <c r="D31" s="69">
        <v>392</v>
      </c>
      <c r="E31" s="69">
        <v>360</v>
      </c>
      <c r="F31" s="69">
        <v>1666</v>
      </c>
      <c r="G31" s="69">
        <v>2685</v>
      </c>
      <c r="H31" s="69">
        <v>1502</v>
      </c>
      <c r="I31" s="69">
        <v>751</v>
      </c>
      <c r="J31" s="69">
        <v>715</v>
      </c>
      <c r="K31" s="70">
        <v>8080</v>
      </c>
      <c r="L31" s="169"/>
    </row>
    <row r="32" spans="2:12" ht="12" customHeight="1" x14ac:dyDescent="0.2">
      <c r="B32" s="71">
        <v>1997</v>
      </c>
      <c r="C32" s="72">
        <v>11</v>
      </c>
      <c r="D32" s="72">
        <v>381</v>
      </c>
      <c r="E32" s="72">
        <v>388</v>
      </c>
      <c r="F32" s="72">
        <v>1673</v>
      </c>
      <c r="G32" s="72">
        <v>2668</v>
      </c>
      <c r="H32" s="72">
        <v>1461</v>
      </c>
      <c r="I32" s="72">
        <v>703</v>
      </c>
      <c r="J32" s="72">
        <v>704</v>
      </c>
      <c r="K32" s="73">
        <v>7989</v>
      </c>
      <c r="L32" s="169"/>
    </row>
    <row r="33" spans="1:12" ht="12" customHeight="1" x14ac:dyDescent="0.2">
      <c r="B33" s="68">
        <v>1998</v>
      </c>
      <c r="C33" s="69">
        <v>8</v>
      </c>
      <c r="D33" s="69">
        <v>366</v>
      </c>
      <c r="E33" s="69">
        <v>324</v>
      </c>
      <c r="F33" s="69">
        <v>1825</v>
      </c>
      <c r="G33" s="69">
        <v>2902</v>
      </c>
      <c r="H33" s="69">
        <v>1512</v>
      </c>
      <c r="I33" s="69">
        <v>722</v>
      </c>
      <c r="J33" s="69">
        <v>778</v>
      </c>
      <c r="K33" s="70">
        <v>8437</v>
      </c>
      <c r="L33" s="169"/>
    </row>
    <row r="34" spans="1:12" ht="12" customHeight="1" x14ac:dyDescent="0.2">
      <c r="B34" s="71">
        <v>1999</v>
      </c>
      <c r="C34" s="72">
        <v>52</v>
      </c>
      <c r="D34" s="72">
        <v>333</v>
      </c>
      <c r="E34" s="72">
        <v>377</v>
      </c>
      <c r="F34" s="72">
        <v>1746</v>
      </c>
      <c r="G34" s="72">
        <v>2667</v>
      </c>
      <c r="H34" s="72">
        <v>1490</v>
      </c>
      <c r="I34" s="72">
        <v>636</v>
      </c>
      <c r="J34" s="72">
        <v>728</v>
      </c>
      <c r="K34" s="73">
        <v>8029</v>
      </c>
      <c r="L34" s="169"/>
    </row>
    <row r="35" spans="1:12" ht="12" customHeight="1" x14ac:dyDescent="0.2">
      <c r="B35" s="68">
        <v>2000</v>
      </c>
      <c r="C35" s="69">
        <v>133</v>
      </c>
      <c r="D35" s="69">
        <v>343</v>
      </c>
      <c r="E35" s="69">
        <v>331</v>
      </c>
      <c r="F35" s="69">
        <v>1633</v>
      </c>
      <c r="G35" s="69">
        <v>2522</v>
      </c>
      <c r="H35" s="69">
        <v>1411</v>
      </c>
      <c r="I35" s="69">
        <v>590</v>
      </c>
      <c r="J35" s="69">
        <v>680</v>
      </c>
      <c r="K35" s="70">
        <v>7643</v>
      </c>
      <c r="L35" s="169"/>
    </row>
    <row r="36" spans="1:12" ht="12" customHeight="1" x14ac:dyDescent="0.2">
      <c r="B36" s="71">
        <v>2001</v>
      </c>
      <c r="C36" s="72">
        <v>82</v>
      </c>
      <c r="D36" s="72">
        <v>284</v>
      </c>
      <c r="E36" s="72">
        <v>351</v>
      </c>
      <c r="F36" s="72">
        <v>1726</v>
      </c>
      <c r="G36" s="72">
        <v>2579</v>
      </c>
      <c r="H36" s="72">
        <v>1410</v>
      </c>
      <c r="I36" s="72">
        <v>603</v>
      </c>
      <c r="J36" s="72">
        <v>685</v>
      </c>
      <c r="K36" s="73">
        <v>7720</v>
      </c>
      <c r="L36" s="169"/>
    </row>
    <row r="37" spans="1:12" ht="12" customHeight="1" x14ac:dyDescent="0.2">
      <c r="B37" s="68">
        <v>2002</v>
      </c>
      <c r="C37" s="69">
        <v>85</v>
      </c>
      <c r="D37" s="69">
        <v>246</v>
      </c>
      <c r="E37" s="69">
        <v>293</v>
      </c>
      <c r="F37" s="69">
        <v>1562</v>
      </c>
      <c r="G37" s="69">
        <v>2435</v>
      </c>
      <c r="H37" s="69">
        <v>1356</v>
      </c>
      <c r="I37" s="69">
        <v>601</v>
      </c>
      <c r="J37" s="69">
        <v>664</v>
      </c>
      <c r="K37" s="70">
        <v>7242</v>
      </c>
      <c r="L37" s="169"/>
    </row>
    <row r="38" spans="1:12" ht="12" customHeight="1" x14ac:dyDescent="0.2">
      <c r="B38" s="71">
        <v>2003</v>
      </c>
      <c r="C38" s="72">
        <v>82</v>
      </c>
      <c r="D38" s="72">
        <v>210</v>
      </c>
      <c r="E38" s="72">
        <v>258</v>
      </c>
      <c r="F38" s="72">
        <v>1218</v>
      </c>
      <c r="G38" s="72">
        <v>1858</v>
      </c>
      <c r="H38" s="72">
        <v>1065</v>
      </c>
      <c r="I38" s="72">
        <v>460</v>
      </c>
      <c r="J38" s="72">
        <v>580</v>
      </c>
      <c r="K38" s="73">
        <v>5731</v>
      </c>
      <c r="L38" s="169"/>
    </row>
    <row r="39" spans="1:12" ht="12" customHeight="1" thickBot="1" x14ac:dyDescent="0.25">
      <c r="B39" s="68">
        <v>2004</v>
      </c>
      <c r="C39" s="69">
        <v>13</v>
      </c>
      <c r="D39" s="69">
        <v>179</v>
      </c>
      <c r="E39" s="69">
        <v>216</v>
      </c>
      <c r="F39" s="69">
        <v>1227</v>
      </c>
      <c r="G39" s="69">
        <v>1718</v>
      </c>
      <c r="H39" s="69">
        <v>981</v>
      </c>
      <c r="I39" s="69">
        <v>369</v>
      </c>
      <c r="J39" s="69">
        <v>529</v>
      </c>
      <c r="K39" s="70">
        <v>5232</v>
      </c>
      <c r="L39" s="170"/>
    </row>
    <row r="40" spans="1:12" ht="12" customHeight="1" thickTop="1" x14ac:dyDescent="0.2">
      <c r="B40" s="74">
        <v>2005</v>
      </c>
      <c r="C40" s="75">
        <v>20</v>
      </c>
      <c r="D40" s="75">
        <v>143</v>
      </c>
      <c r="E40" s="75">
        <v>260</v>
      </c>
      <c r="F40" s="75">
        <v>1222</v>
      </c>
      <c r="G40" s="75">
        <v>1645</v>
      </c>
      <c r="H40" s="75">
        <v>1034</v>
      </c>
      <c r="I40" s="75">
        <v>384</v>
      </c>
      <c r="J40" s="75">
        <v>610</v>
      </c>
      <c r="K40" s="75">
        <v>5318</v>
      </c>
      <c r="L40" s="167" t="s">
        <v>13</v>
      </c>
    </row>
    <row r="41" spans="1:12" ht="12" customHeight="1" x14ac:dyDescent="0.2">
      <c r="B41" s="68">
        <v>2006</v>
      </c>
      <c r="C41" s="69">
        <v>65</v>
      </c>
      <c r="D41" s="69">
        <v>131</v>
      </c>
      <c r="E41" s="69">
        <v>225</v>
      </c>
      <c r="F41" s="69">
        <v>1037</v>
      </c>
      <c r="G41" s="69">
        <v>1404</v>
      </c>
      <c r="H41" s="69">
        <v>946</v>
      </c>
      <c r="I41" s="69">
        <v>343</v>
      </c>
      <c r="J41" s="69">
        <v>558</v>
      </c>
      <c r="K41" s="70">
        <v>4709</v>
      </c>
      <c r="L41" s="168"/>
    </row>
    <row r="42" spans="1:12" ht="12" customHeight="1" x14ac:dyDescent="0.2">
      <c r="B42" s="71">
        <v>2007</v>
      </c>
      <c r="C42" s="72">
        <v>8</v>
      </c>
      <c r="D42" s="72">
        <v>164</v>
      </c>
      <c r="E42" s="72">
        <v>200</v>
      </c>
      <c r="F42" s="72">
        <v>981</v>
      </c>
      <c r="G42" s="72">
        <v>1491</v>
      </c>
      <c r="H42" s="72">
        <v>892</v>
      </c>
      <c r="I42" s="72">
        <v>356</v>
      </c>
      <c r="J42" s="72">
        <v>528</v>
      </c>
      <c r="K42" s="73">
        <v>4620</v>
      </c>
      <c r="L42" s="168"/>
    </row>
    <row r="43" spans="1:12" ht="12" customHeight="1" x14ac:dyDescent="0.2">
      <c r="B43" s="68">
        <v>2008</v>
      </c>
      <c r="C43" s="69"/>
      <c r="D43" s="69">
        <v>125</v>
      </c>
      <c r="E43" s="69">
        <v>172</v>
      </c>
      <c r="F43" s="69">
        <v>958</v>
      </c>
      <c r="G43" s="69">
        <v>1342</v>
      </c>
      <c r="H43" s="69">
        <v>867</v>
      </c>
      <c r="I43" s="69">
        <v>282</v>
      </c>
      <c r="J43" s="69">
        <v>529</v>
      </c>
      <c r="K43" s="70">
        <v>4275</v>
      </c>
      <c r="L43" s="168"/>
    </row>
    <row r="44" spans="1:12" ht="12" customHeight="1" x14ac:dyDescent="0.2">
      <c r="B44" s="71">
        <v>2009</v>
      </c>
      <c r="C44" s="72"/>
      <c r="D44" s="72">
        <v>122</v>
      </c>
      <c r="E44" s="72">
        <v>189</v>
      </c>
      <c r="F44" s="72">
        <v>901</v>
      </c>
      <c r="G44" s="72">
        <v>1366</v>
      </c>
      <c r="H44" s="72">
        <v>899</v>
      </c>
      <c r="I44" s="72">
        <v>288</v>
      </c>
      <c r="J44" s="72">
        <v>508</v>
      </c>
      <c r="K44" s="73">
        <v>4273</v>
      </c>
      <c r="L44" s="168"/>
    </row>
    <row r="45" spans="1:12" ht="12" customHeight="1" x14ac:dyDescent="0.2">
      <c r="B45" s="68">
        <v>2010</v>
      </c>
      <c r="C45" s="69">
        <v>1</v>
      </c>
      <c r="D45" s="69">
        <v>130</v>
      </c>
      <c r="E45" s="69">
        <v>161</v>
      </c>
      <c r="F45" s="69">
        <v>831</v>
      </c>
      <c r="G45" s="69">
        <v>1249</v>
      </c>
      <c r="H45" s="69">
        <v>856</v>
      </c>
      <c r="I45" s="69">
        <v>264</v>
      </c>
      <c r="J45" s="69">
        <v>500</v>
      </c>
      <c r="K45" s="70">
        <v>3992</v>
      </c>
      <c r="L45" s="168"/>
    </row>
    <row r="46" spans="1:12" ht="12" customHeight="1" x14ac:dyDescent="0.2">
      <c r="B46" s="71">
        <v>2011</v>
      </c>
      <c r="C46" s="72">
        <v>1</v>
      </c>
      <c r="D46" s="72">
        <v>128</v>
      </c>
      <c r="E46" s="72">
        <v>144</v>
      </c>
      <c r="F46" s="72">
        <v>813</v>
      </c>
      <c r="G46" s="72">
        <v>1272</v>
      </c>
      <c r="H46" s="72">
        <v>847</v>
      </c>
      <c r="I46" s="72">
        <v>280</v>
      </c>
      <c r="J46" s="72">
        <v>478</v>
      </c>
      <c r="K46" s="73">
        <v>3963</v>
      </c>
      <c r="L46" s="168"/>
    </row>
    <row r="47" spans="1:12" ht="12" customHeight="1" x14ac:dyDescent="0.2">
      <c r="A47" s="48"/>
      <c r="B47" s="68">
        <v>2012</v>
      </c>
      <c r="C47" s="69"/>
      <c r="D47" s="69">
        <v>115</v>
      </c>
      <c r="E47" s="69">
        <v>131</v>
      </c>
      <c r="F47" s="69">
        <v>753</v>
      </c>
      <c r="G47" s="69">
        <v>1082</v>
      </c>
      <c r="H47" s="69">
        <v>827</v>
      </c>
      <c r="I47" s="69">
        <v>264</v>
      </c>
      <c r="J47" s="69">
        <v>481</v>
      </c>
      <c r="K47" s="70">
        <v>3653</v>
      </c>
      <c r="L47" s="168"/>
    </row>
    <row r="48" spans="1:12" ht="12" customHeight="1" x14ac:dyDescent="0.2">
      <c r="A48" s="48"/>
      <c r="B48" s="71">
        <v>2013</v>
      </c>
      <c r="C48" s="72"/>
      <c r="D48" s="72">
        <v>97</v>
      </c>
      <c r="E48" s="72">
        <v>102</v>
      </c>
      <c r="F48" s="72">
        <v>636</v>
      </c>
      <c r="G48" s="72">
        <v>1005</v>
      </c>
      <c r="H48" s="72">
        <v>740</v>
      </c>
      <c r="I48" s="72">
        <v>254</v>
      </c>
      <c r="J48" s="72">
        <v>434</v>
      </c>
      <c r="K48" s="73">
        <v>3268</v>
      </c>
      <c r="L48" s="168"/>
    </row>
    <row r="49" spans="1:12" ht="12" customHeight="1" x14ac:dyDescent="0.2">
      <c r="A49" s="48"/>
      <c r="B49" s="68">
        <v>2014</v>
      </c>
      <c r="C49" s="69">
        <v>1</v>
      </c>
      <c r="D49" s="69">
        <v>112</v>
      </c>
      <c r="E49" s="69">
        <v>116</v>
      </c>
      <c r="F49" s="69">
        <v>582</v>
      </c>
      <c r="G49" s="69">
        <v>1041</v>
      </c>
      <c r="H49" s="69">
        <v>761</v>
      </c>
      <c r="I49" s="69">
        <v>283</v>
      </c>
      <c r="J49" s="69">
        <v>488</v>
      </c>
      <c r="K49" s="70">
        <v>3384</v>
      </c>
      <c r="L49" s="168"/>
    </row>
    <row r="50" spans="1:12" ht="12" customHeight="1" x14ac:dyDescent="0.2">
      <c r="A50" s="48"/>
      <c r="B50" s="71">
        <v>2015</v>
      </c>
      <c r="C50" s="72"/>
      <c r="D50" s="72">
        <v>101</v>
      </c>
      <c r="E50" s="72">
        <v>125</v>
      </c>
      <c r="F50" s="72">
        <v>619</v>
      </c>
      <c r="G50" s="72">
        <v>1024</v>
      </c>
      <c r="H50" s="72">
        <v>761</v>
      </c>
      <c r="I50" s="72">
        <v>312</v>
      </c>
      <c r="J50" s="72">
        <v>519</v>
      </c>
      <c r="K50" s="73">
        <v>3461</v>
      </c>
      <c r="L50" s="168"/>
    </row>
    <row r="51" spans="1:12" ht="12" customHeight="1" x14ac:dyDescent="0.2">
      <c r="A51" s="48"/>
      <c r="B51" s="68">
        <v>2016</v>
      </c>
      <c r="C51" s="69"/>
      <c r="D51" s="69">
        <v>108</v>
      </c>
      <c r="E51" s="69">
        <v>96</v>
      </c>
      <c r="F51" s="69">
        <v>597</v>
      </c>
      <c r="G51" s="69">
        <v>994</v>
      </c>
      <c r="H51" s="69">
        <v>796</v>
      </c>
      <c r="I51" s="69">
        <v>320</v>
      </c>
      <c r="J51" s="69">
        <v>566</v>
      </c>
      <c r="K51" s="70">
        <v>3477</v>
      </c>
      <c r="L51" s="168"/>
    </row>
    <row r="52" spans="1:12" ht="12" customHeight="1" x14ac:dyDescent="0.2">
      <c r="A52" s="48"/>
      <c r="B52" s="71">
        <v>2017</v>
      </c>
      <c r="C52" s="72"/>
      <c r="D52" s="72">
        <v>104</v>
      </c>
      <c r="E52" s="72">
        <v>101</v>
      </c>
      <c r="F52" s="72">
        <v>562</v>
      </c>
      <c r="G52" s="72">
        <v>1008</v>
      </c>
      <c r="H52" s="72">
        <v>804</v>
      </c>
      <c r="I52" s="72">
        <v>342</v>
      </c>
      <c r="J52" s="72">
        <v>527</v>
      </c>
      <c r="K52" s="73">
        <f>SUM(C52:J52)</f>
        <v>3448</v>
      </c>
      <c r="L52" s="168"/>
    </row>
    <row r="53" spans="1:12" ht="12" customHeight="1" x14ac:dyDescent="0.2">
      <c r="A53" s="48"/>
      <c r="B53" s="68">
        <v>2018</v>
      </c>
      <c r="C53" s="69"/>
      <c r="D53" s="69">
        <v>86</v>
      </c>
      <c r="E53" s="69">
        <v>106</v>
      </c>
      <c r="F53" s="69">
        <v>503</v>
      </c>
      <c r="G53" s="69">
        <f>511+410</f>
        <v>921</v>
      </c>
      <c r="H53" s="69">
        <v>790</v>
      </c>
      <c r="I53" s="69">
        <v>332</v>
      </c>
      <c r="J53" s="69">
        <v>510</v>
      </c>
      <c r="K53" s="70">
        <f>SUM(C53:J53)</f>
        <v>3248</v>
      </c>
      <c r="L53" s="168"/>
    </row>
    <row r="54" spans="1:12" ht="12" customHeight="1" x14ac:dyDescent="0.2">
      <c r="A54" s="48"/>
      <c r="B54" s="71" t="s">
        <v>89</v>
      </c>
      <c r="C54" s="72"/>
      <c r="D54" s="72">
        <v>69</v>
      </c>
      <c r="E54" s="72">
        <v>87</v>
      </c>
      <c r="F54" s="72">
        <v>551</v>
      </c>
      <c r="G54" s="72">
        <v>900</v>
      </c>
      <c r="H54" s="72">
        <v>784</v>
      </c>
      <c r="I54" s="72">
        <v>316</v>
      </c>
      <c r="J54" s="72">
        <v>532</v>
      </c>
      <c r="K54" s="73">
        <f>SUM(C54:J54)</f>
        <v>3239</v>
      </c>
      <c r="L54" s="168"/>
    </row>
    <row r="55" spans="1:12" s="77" customFormat="1" ht="12" customHeight="1" x14ac:dyDescent="0.2">
      <c r="A55" s="76"/>
      <c r="B55" s="53" t="s">
        <v>97</v>
      </c>
      <c r="C55" s="144" t="s">
        <v>10</v>
      </c>
      <c r="D55" s="55">
        <f>(D54-D53)/D53</f>
        <v>-0.19767441860465115</v>
      </c>
      <c r="E55" s="55">
        <f>(E54-E53)/E53</f>
        <v>-0.17924528301886791</v>
      </c>
      <c r="F55" s="55">
        <f t="shared" ref="F55:K55" si="2">(F54-F53)/F53</f>
        <v>9.5427435387673953E-2</v>
      </c>
      <c r="G55" s="55">
        <f t="shared" si="2"/>
        <v>-2.2801302931596091E-2</v>
      </c>
      <c r="H55" s="55">
        <f t="shared" si="2"/>
        <v>-7.5949367088607592E-3</v>
      </c>
      <c r="I55" s="55">
        <f t="shared" si="2"/>
        <v>-4.8192771084337352E-2</v>
      </c>
      <c r="J55" s="55">
        <f t="shared" si="2"/>
        <v>4.3137254901960784E-2</v>
      </c>
      <c r="K55" s="55">
        <f t="shared" si="2"/>
        <v>-2.7709359605911331E-3</v>
      </c>
      <c r="L55" s="168"/>
    </row>
    <row r="56" spans="1:12" x14ac:dyDescent="0.2">
      <c r="A56" s="48"/>
      <c r="B56" s="145" t="s">
        <v>110</v>
      </c>
      <c r="C56" s="45"/>
      <c r="D56" s="45"/>
      <c r="E56" s="45"/>
      <c r="F56" s="45"/>
      <c r="G56" s="45"/>
      <c r="H56" s="45"/>
      <c r="I56" s="45"/>
      <c r="J56" s="45"/>
      <c r="K56" s="45"/>
      <c r="L56" s="46"/>
    </row>
    <row r="57" spans="1:12" x14ac:dyDescent="0.2"/>
  </sheetData>
  <mergeCells count="4">
    <mergeCell ref="L40:L55"/>
    <mergeCell ref="L5:L39"/>
    <mergeCell ref="B2:L2"/>
    <mergeCell ref="B3:L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K52 K5:K2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zoomScaleNormal="100" workbookViewId="0">
      <pane xSplit="1" ySplit="4" topLeftCell="B40" activePane="bottomRight" state="frozen"/>
      <selection pane="topRight" activeCell="B1" sqref="B1"/>
      <selection pane="bottomLeft" activeCell="A6" sqref="A6"/>
      <selection pane="bottomRight" activeCell="B2" sqref="B2:N2"/>
    </sheetView>
  </sheetViews>
  <sheetFormatPr baseColWidth="10" defaultColWidth="0" defaultRowHeight="12.75" zeroHeight="1" x14ac:dyDescent="0.2"/>
  <cols>
    <col min="1" max="1" width="5.7109375" style="31" customWidth="1"/>
    <col min="2" max="2" width="13.140625" style="31" customWidth="1"/>
    <col min="3" max="11" width="7.85546875" style="31" customWidth="1"/>
    <col min="12" max="12" width="9.85546875" style="31" customWidth="1"/>
    <col min="13" max="13" width="6.28515625" style="44" customWidth="1"/>
    <col min="14" max="14" width="5.7109375" style="31" customWidth="1"/>
    <col min="15" max="15" width="0" style="31" hidden="1" customWidth="1"/>
    <col min="16" max="16384" width="11.5703125" style="31" hidden="1"/>
  </cols>
  <sheetData>
    <row r="1" spans="1:14" x14ac:dyDescent="0.2"/>
    <row r="2" spans="1:14" s="136" customFormat="1" ht="27" customHeight="1" x14ac:dyDescent="0.25">
      <c r="B2" s="160" t="s">
        <v>66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27" customHeight="1" x14ac:dyDescent="0.2">
      <c r="B3" s="173" t="s">
        <v>96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4" s="58" customFormat="1" ht="30" customHeight="1" x14ac:dyDescent="0.2">
      <c r="A4" s="57"/>
      <c r="B4" s="100" t="s">
        <v>1</v>
      </c>
      <c r="C4" s="130" t="s">
        <v>46</v>
      </c>
      <c r="D4" s="130" t="s">
        <v>47</v>
      </c>
      <c r="E4" s="130" t="s">
        <v>48</v>
      </c>
      <c r="F4" s="130" t="s">
        <v>49</v>
      </c>
      <c r="G4" s="130" t="s">
        <v>50</v>
      </c>
      <c r="H4" s="130" t="s">
        <v>51</v>
      </c>
      <c r="I4" s="130" t="s">
        <v>52</v>
      </c>
      <c r="J4" s="130" t="s">
        <v>53</v>
      </c>
      <c r="K4" s="131" t="s">
        <v>55</v>
      </c>
      <c r="L4" s="101" t="s">
        <v>54</v>
      </c>
      <c r="M4" s="50"/>
    </row>
    <row r="5" spans="1:14" s="58" customFormat="1" ht="12" customHeight="1" x14ac:dyDescent="0.2">
      <c r="A5" s="57"/>
      <c r="B5" s="102">
        <v>1970</v>
      </c>
      <c r="C5" s="37">
        <v>3202</v>
      </c>
      <c r="D5" s="37">
        <v>795</v>
      </c>
      <c r="E5" s="37">
        <v>2638</v>
      </c>
      <c r="F5" s="37">
        <v>306</v>
      </c>
      <c r="G5" s="37">
        <v>7523</v>
      </c>
      <c r="H5" s="37">
        <v>189</v>
      </c>
      <c r="I5" s="37">
        <v>226</v>
      </c>
      <c r="J5" s="37">
        <v>28</v>
      </c>
      <c r="K5" s="52">
        <v>129</v>
      </c>
      <c r="L5" s="103">
        <f>SUM(C5:K5)</f>
        <v>15036</v>
      </c>
      <c r="M5" s="171" t="s">
        <v>14</v>
      </c>
    </row>
    <row r="6" spans="1:14" s="58" customFormat="1" ht="12" customHeight="1" x14ac:dyDescent="0.2">
      <c r="A6" s="57"/>
      <c r="B6" s="104">
        <v>1971</v>
      </c>
      <c r="C6" s="72" t="s">
        <v>67</v>
      </c>
      <c r="D6" s="72">
        <v>738</v>
      </c>
      <c r="E6" s="72" t="s">
        <v>68</v>
      </c>
      <c r="F6" s="72">
        <v>549</v>
      </c>
      <c r="G6" s="72" t="s">
        <v>69</v>
      </c>
      <c r="H6" s="72">
        <v>246</v>
      </c>
      <c r="I6" s="72">
        <v>253</v>
      </c>
      <c r="J6" s="72">
        <v>52</v>
      </c>
      <c r="K6" s="73">
        <v>116</v>
      </c>
      <c r="L6" s="73">
        <v>16061</v>
      </c>
      <c r="M6" s="171"/>
    </row>
    <row r="7" spans="1:14" s="58" customFormat="1" ht="12" customHeight="1" x14ac:dyDescent="0.2">
      <c r="A7" s="57"/>
      <c r="B7" s="102">
        <v>1972</v>
      </c>
      <c r="C7" s="37" t="s">
        <v>70</v>
      </c>
      <c r="D7" s="37">
        <v>728</v>
      </c>
      <c r="E7" s="37" t="s">
        <v>71</v>
      </c>
      <c r="F7" s="37">
        <v>700</v>
      </c>
      <c r="G7" s="37" t="s">
        <v>72</v>
      </c>
      <c r="H7" s="37">
        <v>242</v>
      </c>
      <c r="I7" s="37">
        <v>274</v>
      </c>
      <c r="J7" s="37">
        <v>32</v>
      </c>
      <c r="K7" s="52">
        <v>115</v>
      </c>
      <c r="L7" s="52">
        <v>16545</v>
      </c>
      <c r="M7" s="171"/>
    </row>
    <row r="8" spans="1:14" s="58" customFormat="1" ht="12" customHeight="1" x14ac:dyDescent="0.2">
      <c r="A8" s="57"/>
      <c r="B8" s="104">
        <v>1973</v>
      </c>
      <c r="C8" s="72" t="s">
        <v>73</v>
      </c>
      <c r="D8" s="72">
        <v>665</v>
      </c>
      <c r="E8" s="72" t="s">
        <v>74</v>
      </c>
      <c r="F8" s="72">
        <v>739</v>
      </c>
      <c r="G8" s="72" t="s">
        <v>75</v>
      </c>
      <c r="H8" s="72">
        <v>224</v>
      </c>
      <c r="I8" s="72">
        <v>260</v>
      </c>
      <c r="J8" s="72">
        <v>72</v>
      </c>
      <c r="K8" s="73">
        <v>153</v>
      </c>
      <c r="L8" s="73">
        <v>15469</v>
      </c>
      <c r="M8" s="171"/>
    </row>
    <row r="9" spans="1:14" s="58" customFormat="1" ht="12" customHeight="1" x14ac:dyDescent="0.2">
      <c r="A9" s="57"/>
      <c r="B9" s="102">
        <v>1974</v>
      </c>
      <c r="C9" s="37" t="s">
        <v>76</v>
      </c>
      <c r="D9" s="37">
        <v>574</v>
      </c>
      <c r="E9" s="37" t="s">
        <v>77</v>
      </c>
      <c r="F9" s="37">
        <v>721</v>
      </c>
      <c r="G9" s="37" t="s">
        <v>78</v>
      </c>
      <c r="H9" s="37">
        <v>243</v>
      </c>
      <c r="I9" s="37">
        <v>269</v>
      </c>
      <c r="J9" s="37">
        <v>17</v>
      </c>
      <c r="K9" s="52">
        <v>121</v>
      </c>
      <c r="L9" s="52">
        <v>13327</v>
      </c>
      <c r="M9" s="171"/>
    </row>
    <row r="10" spans="1:14" s="58" customFormat="1" ht="12" customHeight="1" x14ac:dyDescent="0.2">
      <c r="A10" s="57"/>
      <c r="B10" s="104">
        <v>1975</v>
      </c>
      <c r="C10" s="72" t="s">
        <v>79</v>
      </c>
      <c r="D10" s="72">
        <v>565</v>
      </c>
      <c r="E10" s="72" t="s">
        <v>80</v>
      </c>
      <c r="F10" s="72">
        <v>698</v>
      </c>
      <c r="G10" s="72" t="s">
        <v>81</v>
      </c>
      <c r="H10" s="72">
        <v>275</v>
      </c>
      <c r="I10" s="72">
        <v>201</v>
      </c>
      <c r="J10" s="72">
        <v>47</v>
      </c>
      <c r="K10" s="73">
        <v>131</v>
      </c>
      <c r="L10" s="73">
        <v>12996</v>
      </c>
      <c r="M10" s="171"/>
    </row>
    <row r="11" spans="1:14" s="58" customFormat="1" ht="12" customHeight="1" x14ac:dyDescent="0.2">
      <c r="A11" s="57"/>
      <c r="B11" s="102">
        <v>1976</v>
      </c>
      <c r="C11" s="37" t="s">
        <v>82</v>
      </c>
      <c r="D11" s="37">
        <v>643</v>
      </c>
      <c r="E11" s="37" t="s">
        <v>83</v>
      </c>
      <c r="F11" s="37">
        <v>770</v>
      </c>
      <c r="G11" s="37" t="s">
        <v>84</v>
      </c>
      <c r="H11" s="37">
        <v>235</v>
      </c>
      <c r="I11" s="37">
        <v>251</v>
      </c>
      <c r="J11" s="37">
        <v>7</v>
      </c>
      <c r="K11" s="52">
        <v>115</v>
      </c>
      <c r="L11" s="52">
        <v>13577</v>
      </c>
      <c r="M11" s="171"/>
    </row>
    <row r="12" spans="1:14" s="58" customFormat="1" ht="12" customHeight="1" x14ac:dyDescent="0.2">
      <c r="A12" s="57"/>
      <c r="B12" s="104">
        <v>1977</v>
      </c>
      <c r="C12" s="72" t="s">
        <v>85</v>
      </c>
      <c r="D12" s="72">
        <v>577</v>
      </c>
      <c r="E12" s="72" t="s">
        <v>86</v>
      </c>
      <c r="F12" s="72">
        <v>842</v>
      </c>
      <c r="G12" s="72" t="s">
        <v>87</v>
      </c>
      <c r="H12" s="72">
        <v>277</v>
      </c>
      <c r="I12" s="72">
        <v>229</v>
      </c>
      <c r="J12" s="72">
        <v>26</v>
      </c>
      <c r="K12" s="73">
        <v>124</v>
      </c>
      <c r="L12" s="73">
        <v>12961</v>
      </c>
      <c r="M12" s="171"/>
    </row>
    <row r="13" spans="1:14" s="58" customFormat="1" ht="12" customHeight="1" x14ac:dyDescent="0.2">
      <c r="A13" s="57"/>
      <c r="B13" s="102">
        <v>1978</v>
      </c>
      <c r="C13" s="37">
        <v>2125</v>
      </c>
      <c r="D13" s="37">
        <v>571</v>
      </c>
      <c r="E13" s="37">
        <v>1618</v>
      </c>
      <c r="F13" s="37">
        <v>782</v>
      </c>
      <c r="G13" s="37">
        <v>6233</v>
      </c>
      <c r="H13" s="37">
        <v>260</v>
      </c>
      <c r="I13" s="37">
        <v>214</v>
      </c>
      <c r="J13" s="37">
        <v>35</v>
      </c>
      <c r="K13" s="52">
        <v>118</v>
      </c>
      <c r="L13" s="52">
        <f>SUM(C13:K13)</f>
        <v>11956</v>
      </c>
      <c r="M13" s="171"/>
    </row>
    <row r="14" spans="1:14" s="58" customFormat="1" ht="12" customHeight="1" x14ac:dyDescent="0.2">
      <c r="A14" s="57"/>
      <c r="B14" s="104">
        <v>1979</v>
      </c>
      <c r="C14" s="72">
        <v>2092</v>
      </c>
      <c r="D14" s="72">
        <v>589</v>
      </c>
      <c r="E14" s="72">
        <v>1381</v>
      </c>
      <c r="F14" s="72">
        <v>970</v>
      </c>
      <c r="G14" s="72">
        <v>6547</v>
      </c>
      <c r="H14" s="72">
        <v>263</v>
      </c>
      <c r="I14" s="72">
        <v>202</v>
      </c>
      <c r="J14" s="72">
        <v>38</v>
      </c>
      <c r="K14" s="73">
        <v>115</v>
      </c>
      <c r="L14" s="73">
        <v>12197</v>
      </c>
      <c r="M14" s="171"/>
    </row>
    <row r="15" spans="1:14" s="58" customFormat="1" ht="12" customHeight="1" x14ac:dyDescent="0.2">
      <c r="A15" s="57"/>
      <c r="B15" s="102">
        <v>1980</v>
      </c>
      <c r="C15" s="37">
        <v>2201</v>
      </c>
      <c r="D15" s="37">
        <v>659</v>
      </c>
      <c r="E15" s="37">
        <v>1273.4899912967799</v>
      </c>
      <c r="F15" s="37">
        <v>1056.5100087032201</v>
      </c>
      <c r="G15" s="37">
        <v>6701</v>
      </c>
      <c r="H15" s="37">
        <v>267</v>
      </c>
      <c r="I15" s="37">
        <v>209</v>
      </c>
      <c r="J15" s="37">
        <v>34</v>
      </c>
      <c r="K15" s="52">
        <v>113</v>
      </c>
      <c r="L15" s="52">
        <v>12514</v>
      </c>
      <c r="M15" s="171"/>
    </row>
    <row r="16" spans="1:14" s="58" customFormat="1" ht="12" customHeight="1" x14ac:dyDescent="0.2">
      <c r="A16" s="57"/>
      <c r="B16" s="104">
        <v>1981</v>
      </c>
      <c r="C16" s="72">
        <v>1952</v>
      </c>
      <c r="D16" s="72">
        <v>555</v>
      </c>
      <c r="E16" s="72">
        <v>1057.5217391304348</v>
      </c>
      <c r="F16" s="72">
        <v>813.47826086956525</v>
      </c>
      <c r="G16" s="72">
        <v>6970</v>
      </c>
      <c r="H16" s="72">
        <v>234</v>
      </c>
      <c r="I16" s="72">
        <v>215</v>
      </c>
      <c r="J16" s="72">
        <v>25</v>
      </c>
      <c r="K16" s="73">
        <v>131</v>
      </c>
      <c r="L16" s="73">
        <v>11953</v>
      </c>
      <c r="M16" s="171"/>
    </row>
    <row r="17" spans="1:13" s="58" customFormat="1" ht="12" customHeight="1" x14ac:dyDescent="0.2">
      <c r="A17" s="57"/>
      <c r="B17" s="102">
        <v>1982</v>
      </c>
      <c r="C17" s="37">
        <v>1910</v>
      </c>
      <c r="D17" s="37">
        <v>501</v>
      </c>
      <c r="E17" s="37">
        <v>1113.2530120481927</v>
      </c>
      <c r="F17" s="37">
        <v>806.74698795180711</v>
      </c>
      <c r="G17" s="37">
        <v>7111</v>
      </c>
      <c r="H17" s="37">
        <v>214</v>
      </c>
      <c r="I17" s="37">
        <v>183</v>
      </c>
      <c r="J17" s="37">
        <v>64</v>
      </c>
      <c r="K17" s="52">
        <v>127</v>
      </c>
      <c r="L17" s="52">
        <v>12030</v>
      </c>
      <c r="M17" s="171"/>
    </row>
    <row r="18" spans="1:13" s="58" customFormat="1" ht="12" customHeight="1" x14ac:dyDescent="0.2">
      <c r="A18" s="57"/>
      <c r="B18" s="104">
        <v>1983</v>
      </c>
      <c r="C18" s="72">
        <v>1879</v>
      </c>
      <c r="D18" s="72">
        <v>536</v>
      </c>
      <c r="E18" s="72">
        <v>955</v>
      </c>
      <c r="F18" s="72">
        <v>846</v>
      </c>
      <c r="G18" s="72">
        <v>6956</v>
      </c>
      <c r="H18" s="72">
        <v>152</v>
      </c>
      <c r="I18" s="72">
        <v>198</v>
      </c>
      <c r="J18" s="72">
        <v>27</v>
      </c>
      <c r="K18" s="73">
        <v>126</v>
      </c>
      <c r="L18" s="73">
        <f>SUM(C18:K18)</f>
        <v>11675</v>
      </c>
      <c r="M18" s="171"/>
    </row>
    <row r="19" spans="1:13" s="58" customFormat="1" ht="12" customHeight="1" x14ac:dyDescent="0.2">
      <c r="A19" s="57"/>
      <c r="B19" s="102">
        <v>1984</v>
      </c>
      <c r="C19" s="37">
        <v>1760</v>
      </c>
      <c r="D19" s="37">
        <v>465</v>
      </c>
      <c r="E19" s="37">
        <v>864</v>
      </c>
      <c r="F19" s="37">
        <v>820</v>
      </c>
      <c r="G19" s="37">
        <v>7121</v>
      </c>
      <c r="H19" s="37">
        <v>193</v>
      </c>
      <c r="I19" s="37">
        <v>159</v>
      </c>
      <c r="J19" s="37">
        <v>18</v>
      </c>
      <c r="K19" s="52">
        <v>125</v>
      </c>
      <c r="L19" s="52">
        <v>11525</v>
      </c>
      <c r="M19" s="171"/>
    </row>
    <row r="20" spans="1:13" s="58" customFormat="1" ht="12" customHeight="1" x14ac:dyDescent="0.2">
      <c r="A20" s="57"/>
      <c r="B20" s="104">
        <v>1985</v>
      </c>
      <c r="C20" s="72">
        <v>1557</v>
      </c>
      <c r="D20" s="72">
        <v>426</v>
      </c>
      <c r="E20" s="72">
        <v>797</v>
      </c>
      <c r="F20" s="72">
        <v>810</v>
      </c>
      <c r="G20" s="72">
        <v>6419</v>
      </c>
      <c r="H20" s="72">
        <v>161</v>
      </c>
      <c r="I20" s="72">
        <v>148</v>
      </c>
      <c r="J20" s="72">
        <v>15</v>
      </c>
      <c r="K20" s="73">
        <v>114</v>
      </c>
      <c r="L20" s="73">
        <v>10447</v>
      </c>
      <c r="M20" s="171"/>
    </row>
    <row r="21" spans="1:13" s="58" customFormat="1" ht="12" customHeight="1" x14ac:dyDescent="0.2">
      <c r="A21" s="57"/>
      <c r="B21" s="102">
        <v>1986</v>
      </c>
      <c r="C21" s="37">
        <v>1639</v>
      </c>
      <c r="D21" s="37">
        <v>438</v>
      </c>
      <c r="E21" s="37">
        <v>714</v>
      </c>
      <c r="F21" s="37">
        <v>790</v>
      </c>
      <c r="G21" s="37">
        <v>6867</v>
      </c>
      <c r="H21" s="37">
        <v>171</v>
      </c>
      <c r="I21" s="37">
        <v>207</v>
      </c>
      <c r="J21" s="37">
        <v>14</v>
      </c>
      <c r="K21" s="52">
        <v>119</v>
      </c>
      <c r="L21" s="52">
        <v>10959</v>
      </c>
      <c r="M21" s="171"/>
    </row>
    <row r="22" spans="1:13" s="58" customFormat="1" ht="12" customHeight="1" x14ac:dyDescent="0.2">
      <c r="A22" s="57"/>
      <c r="B22" s="104">
        <v>1987</v>
      </c>
      <c r="C22" s="72">
        <v>1479</v>
      </c>
      <c r="D22" s="72">
        <v>419</v>
      </c>
      <c r="E22" s="72">
        <v>675</v>
      </c>
      <c r="F22" s="72">
        <v>793</v>
      </c>
      <c r="G22" s="72">
        <v>6002</v>
      </c>
      <c r="H22" s="72">
        <v>174</v>
      </c>
      <c r="I22" s="72">
        <v>177</v>
      </c>
      <c r="J22" s="72">
        <v>9</v>
      </c>
      <c r="K22" s="73">
        <v>127</v>
      </c>
      <c r="L22" s="73">
        <v>9855</v>
      </c>
      <c r="M22" s="171"/>
    </row>
    <row r="23" spans="1:13" s="58" customFormat="1" ht="12" customHeight="1" x14ac:dyDescent="0.2">
      <c r="A23" s="57"/>
      <c r="B23" s="102">
        <v>1988</v>
      </c>
      <c r="C23" s="37">
        <v>1592</v>
      </c>
      <c r="D23" s="37">
        <v>401</v>
      </c>
      <c r="E23" s="37">
        <v>717</v>
      </c>
      <c r="F23" s="37">
        <v>862</v>
      </c>
      <c r="G23" s="37">
        <v>6439</v>
      </c>
      <c r="H23" s="37">
        <v>216</v>
      </c>
      <c r="I23" s="37">
        <v>192</v>
      </c>
      <c r="J23" s="37">
        <v>19</v>
      </c>
      <c r="K23" s="52">
        <v>110</v>
      </c>
      <c r="L23" s="52">
        <v>10548</v>
      </c>
      <c r="M23" s="171"/>
    </row>
    <row r="24" spans="1:13" s="58" customFormat="1" ht="12" customHeight="1" x14ac:dyDescent="0.2">
      <c r="A24" s="57"/>
      <c r="B24" s="104">
        <v>1989</v>
      </c>
      <c r="C24" s="72">
        <v>1472</v>
      </c>
      <c r="D24" s="72">
        <v>407</v>
      </c>
      <c r="E24" s="72">
        <v>688</v>
      </c>
      <c r="F24" s="72">
        <v>930</v>
      </c>
      <c r="G24" s="72">
        <v>6514</v>
      </c>
      <c r="H24" s="72">
        <v>217</v>
      </c>
      <c r="I24" s="72">
        <v>180</v>
      </c>
      <c r="J24" s="72">
        <v>15</v>
      </c>
      <c r="K24" s="73">
        <v>105</v>
      </c>
      <c r="L24" s="73">
        <v>10528</v>
      </c>
      <c r="M24" s="171"/>
    </row>
    <row r="25" spans="1:13" s="58" customFormat="1" ht="12" customHeight="1" x14ac:dyDescent="0.2">
      <c r="A25" s="57"/>
      <c r="B25" s="38">
        <v>1990</v>
      </c>
      <c r="C25" s="37">
        <v>1407</v>
      </c>
      <c r="D25" s="37">
        <v>401</v>
      </c>
      <c r="E25" s="37">
        <v>657</v>
      </c>
      <c r="F25" s="37">
        <v>946</v>
      </c>
      <c r="G25" s="37">
        <v>6295</v>
      </c>
      <c r="H25" s="37">
        <v>238</v>
      </c>
      <c r="I25" s="37">
        <v>194</v>
      </c>
      <c r="J25" s="37">
        <v>32</v>
      </c>
      <c r="K25" s="52">
        <v>119</v>
      </c>
      <c r="L25" s="52">
        <v>10289</v>
      </c>
      <c r="M25" s="171"/>
    </row>
    <row r="26" spans="1:13" s="58" customFormat="1" ht="12" customHeight="1" x14ac:dyDescent="0.2">
      <c r="A26" s="57"/>
      <c r="B26" s="71">
        <v>1991</v>
      </c>
      <c r="C26" s="72">
        <v>1327</v>
      </c>
      <c r="D26" s="72">
        <v>364</v>
      </c>
      <c r="E26" s="72">
        <v>504</v>
      </c>
      <c r="F26" s="72">
        <v>980</v>
      </c>
      <c r="G26" s="72">
        <v>5992</v>
      </c>
      <c r="H26" s="72">
        <v>188</v>
      </c>
      <c r="I26" s="72">
        <v>154</v>
      </c>
      <c r="J26" s="72">
        <v>29</v>
      </c>
      <c r="K26" s="73">
        <v>79</v>
      </c>
      <c r="L26" s="73">
        <v>9617</v>
      </c>
      <c r="M26" s="171"/>
    </row>
    <row r="27" spans="1:13" s="58" customFormat="1" ht="12" customHeight="1" x14ac:dyDescent="0.2">
      <c r="A27" s="57"/>
      <c r="B27" s="38">
        <v>1992</v>
      </c>
      <c r="C27" s="37">
        <v>1165</v>
      </c>
      <c r="D27" s="37">
        <v>348</v>
      </c>
      <c r="E27" s="37">
        <v>504</v>
      </c>
      <c r="F27" s="37">
        <v>945</v>
      </c>
      <c r="G27" s="37">
        <v>5725</v>
      </c>
      <c r="H27" s="37">
        <v>187</v>
      </c>
      <c r="I27" s="37">
        <v>123</v>
      </c>
      <c r="J27" s="37">
        <v>6</v>
      </c>
      <c r="K27" s="52">
        <v>80</v>
      </c>
      <c r="L27" s="52">
        <v>9083</v>
      </c>
      <c r="M27" s="171"/>
    </row>
    <row r="28" spans="1:13" s="58" customFormat="1" ht="12" customHeight="1" x14ac:dyDescent="0.2">
      <c r="A28" s="57"/>
      <c r="B28" s="71">
        <v>1993</v>
      </c>
      <c r="C28" s="72">
        <v>1131</v>
      </c>
      <c r="D28" s="72">
        <v>329</v>
      </c>
      <c r="E28" s="72">
        <v>490</v>
      </c>
      <c r="F28" s="72">
        <v>861</v>
      </c>
      <c r="G28" s="72">
        <v>5835</v>
      </c>
      <c r="H28" s="72">
        <v>159</v>
      </c>
      <c r="I28" s="72">
        <v>136</v>
      </c>
      <c r="J28" s="72">
        <v>23</v>
      </c>
      <c r="K28" s="73">
        <v>88</v>
      </c>
      <c r="L28" s="73">
        <v>9052</v>
      </c>
      <c r="M28" s="171"/>
    </row>
    <row r="29" spans="1:13" s="58" customFormat="1" ht="12" customHeight="1" x14ac:dyDescent="0.2">
      <c r="A29" s="57"/>
      <c r="B29" s="38">
        <v>1994</v>
      </c>
      <c r="C29" s="37">
        <v>1126</v>
      </c>
      <c r="D29" s="37">
        <v>321</v>
      </c>
      <c r="E29" s="37">
        <v>472</v>
      </c>
      <c r="F29" s="37">
        <v>816</v>
      </c>
      <c r="G29" s="37">
        <v>5423</v>
      </c>
      <c r="H29" s="37">
        <v>154</v>
      </c>
      <c r="I29" s="37">
        <v>122</v>
      </c>
      <c r="J29" s="37">
        <v>18</v>
      </c>
      <c r="K29" s="52">
        <v>81</v>
      </c>
      <c r="L29" s="52">
        <v>8533</v>
      </c>
      <c r="M29" s="171"/>
    </row>
    <row r="30" spans="1:13" s="58" customFormat="1" ht="12" customHeight="1" x14ac:dyDescent="0.2">
      <c r="A30" s="57"/>
      <c r="B30" s="71">
        <v>1995</v>
      </c>
      <c r="C30" s="72">
        <v>1027</v>
      </c>
      <c r="D30" s="72">
        <v>374</v>
      </c>
      <c r="E30" s="72">
        <v>471</v>
      </c>
      <c r="F30" s="72">
        <v>780</v>
      </c>
      <c r="G30" s="72">
        <v>5389</v>
      </c>
      <c r="H30" s="72">
        <v>126</v>
      </c>
      <c r="I30" s="72">
        <v>128</v>
      </c>
      <c r="J30" s="72">
        <v>41</v>
      </c>
      <c r="K30" s="73">
        <v>76</v>
      </c>
      <c r="L30" s="73">
        <v>8412</v>
      </c>
      <c r="M30" s="171"/>
    </row>
    <row r="31" spans="1:13" s="58" customFormat="1" ht="12" customHeight="1" x14ac:dyDescent="0.2">
      <c r="A31" s="57"/>
      <c r="B31" s="38">
        <v>1996</v>
      </c>
      <c r="C31" s="37">
        <v>987</v>
      </c>
      <c r="D31" s="37">
        <v>300</v>
      </c>
      <c r="E31" s="37">
        <v>478</v>
      </c>
      <c r="F31" s="37">
        <v>741</v>
      </c>
      <c r="G31" s="37">
        <v>5240</v>
      </c>
      <c r="H31" s="37">
        <v>139</v>
      </c>
      <c r="I31" s="37">
        <v>113</v>
      </c>
      <c r="J31" s="37">
        <v>8</v>
      </c>
      <c r="K31" s="52">
        <v>74</v>
      </c>
      <c r="L31" s="52">
        <v>8080</v>
      </c>
      <c r="M31" s="171"/>
    </row>
    <row r="32" spans="1:13" s="58" customFormat="1" ht="12" customHeight="1" x14ac:dyDescent="0.2">
      <c r="A32" s="57"/>
      <c r="B32" s="71">
        <v>1997</v>
      </c>
      <c r="C32" s="72">
        <v>929</v>
      </c>
      <c r="D32" s="72">
        <v>329</v>
      </c>
      <c r="E32" s="72">
        <v>471</v>
      </c>
      <c r="F32" s="72">
        <v>831</v>
      </c>
      <c r="G32" s="72">
        <v>5069</v>
      </c>
      <c r="H32" s="72">
        <v>122</v>
      </c>
      <c r="I32" s="72">
        <v>110</v>
      </c>
      <c r="J32" s="72">
        <v>34</v>
      </c>
      <c r="K32" s="73">
        <v>94</v>
      </c>
      <c r="L32" s="73">
        <v>7989</v>
      </c>
      <c r="M32" s="171"/>
    </row>
    <row r="33" spans="1:13" s="58" customFormat="1" ht="12" customHeight="1" x14ac:dyDescent="0.2">
      <c r="A33" s="57"/>
      <c r="B33" s="38">
        <v>1998</v>
      </c>
      <c r="C33" s="37">
        <v>988</v>
      </c>
      <c r="D33" s="37">
        <v>301</v>
      </c>
      <c r="E33" s="37">
        <v>418</v>
      </c>
      <c r="F33" s="37">
        <v>901</v>
      </c>
      <c r="G33" s="37">
        <v>5491</v>
      </c>
      <c r="H33" s="37">
        <v>143</v>
      </c>
      <c r="I33" s="37">
        <v>108</v>
      </c>
      <c r="J33" s="37">
        <v>13</v>
      </c>
      <c r="K33" s="52">
        <v>74</v>
      </c>
      <c r="L33" s="52">
        <v>8437</v>
      </c>
      <c r="M33" s="171"/>
    </row>
    <row r="34" spans="1:13" s="58" customFormat="1" ht="12" customHeight="1" x14ac:dyDescent="0.2">
      <c r="A34" s="57"/>
      <c r="B34" s="71">
        <v>1999</v>
      </c>
      <c r="C34" s="72">
        <v>882</v>
      </c>
      <c r="D34" s="72">
        <v>307</v>
      </c>
      <c r="E34" s="72">
        <v>466</v>
      </c>
      <c r="F34" s="72">
        <v>901</v>
      </c>
      <c r="G34" s="72">
        <v>5161</v>
      </c>
      <c r="H34" s="72">
        <v>136</v>
      </c>
      <c r="I34" s="72">
        <v>104</v>
      </c>
      <c r="J34" s="72">
        <v>8</v>
      </c>
      <c r="K34" s="73">
        <v>64</v>
      </c>
      <c r="L34" s="73">
        <v>8029</v>
      </c>
      <c r="M34" s="171"/>
    </row>
    <row r="35" spans="1:13" ht="12" customHeight="1" x14ac:dyDescent="0.2">
      <c r="A35" s="48"/>
      <c r="B35" s="38">
        <v>2000</v>
      </c>
      <c r="C35" s="37">
        <v>793</v>
      </c>
      <c r="D35" s="37">
        <v>255</v>
      </c>
      <c r="E35" s="37">
        <v>431</v>
      </c>
      <c r="F35" s="37">
        <v>886</v>
      </c>
      <c r="G35" s="37">
        <v>5006</v>
      </c>
      <c r="H35" s="37">
        <v>75</v>
      </c>
      <c r="I35" s="37">
        <v>116</v>
      </c>
      <c r="J35" s="37">
        <v>19</v>
      </c>
      <c r="K35" s="52">
        <v>62</v>
      </c>
      <c r="L35" s="52">
        <v>7643</v>
      </c>
      <c r="M35" s="171"/>
    </row>
    <row r="36" spans="1:13" ht="12" customHeight="1" x14ac:dyDescent="0.2">
      <c r="A36" s="48"/>
      <c r="B36" s="71">
        <v>2001</v>
      </c>
      <c r="C36" s="72">
        <v>778</v>
      </c>
      <c r="D36" s="72">
        <v>242</v>
      </c>
      <c r="E36" s="72">
        <v>426</v>
      </c>
      <c r="F36" s="72">
        <v>1011</v>
      </c>
      <c r="G36" s="72">
        <v>4998</v>
      </c>
      <c r="H36" s="72">
        <v>75</v>
      </c>
      <c r="I36" s="72">
        <v>135</v>
      </c>
      <c r="J36" s="72">
        <v>13</v>
      </c>
      <c r="K36" s="73">
        <v>42</v>
      </c>
      <c r="L36" s="73">
        <v>7720</v>
      </c>
      <c r="M36" s="171"/>
    </row>
    <row r="37" spans="1:13" ht="12" customHeight="1" x14ac:dyDescent="0.2">
      <c r="A37" s="48"/>
      <c r="B37" s="38">
        <v>2002</v>
      </c>
      <c r="C37" s="37">
        <v>819</v>
      </c>
      <c r="D37" s="37">
        <v>211</v>
      </c>
      <c r="E37" s="37">
        <v>366</v>
      </c>
      <c r="F37" s="37">
        <v>973</v>
      </c>
      <c r="G37" s="37">
        <v>4602</v>
      </c>
      <c r="H37" s="37">
        <v>76</v>
      </c>
      <c r="I37" s="37">
        <v>125</v>
      </c>
      <c r="J37" s="37">
        <v>10</v>
      </c>
      <c r="K37" s="52">
        <v>60</v>
      </c>
      <c r="L37" s="52">
        <v>7242</v>
      </c>
      <c r="M37" s="171"/>
    </row>
    <row r="38" spans="1:13" ht="12" customHeight="1" x14ac:dyDescent="0.2">
      <c r="A38" s="48"/>
      <c r="B38" s="71">
        <v>2003</v>
      </c>
      <c r="C38" s="72">
        <v>592</v>
      </c>
      <c r="D38" s="72">
        <v>190</v>
      </c>
      <c r="E38" s="72">
        <v>372</v>
      </c>
      <c r="F38" s="72">
        <v>813</v>
      </c>
      <c r="G38" s="72">
        <v>3481</v>
      </c>
      <c r="H38" s="72">
        <v>75</v>
      </c>
      <c r="I38" s="72">
        <v>107</v>
      </c>
      <c r="J38" s="72">
        <v>44</v>
      </c>
      <c r="K38" s="73">
        <v>57</v>
      </c>
      <c r="L38" s="73">
        <v>5731</v>
      </c>
      <c r="M38" s="171"/>
    </row>
    <row r="39" spans="1:13" ht="12" customHeight="1" thickBot="1" x14ac:dyDescent="0.25">
      <c r="A39" s="48"/>
      <c r="B39" s="105">
        <v>2004</v>
      </c>
      <c r="C39" s="106">
        <v>550</v>
      </c>
      <c r="D39" s="106">
        <v>167</v>
      </c>
      <c r="E39" s="106">
        <v>321</v>
      </c>
      <c r="F39" s="106">
        <v>814</v>
      </c>
      <c r="G39" s="106">
        <v>3186</v>
      </c>
      <c r="H39" s="106">
        <v>58</v>
      </c>
      <c r="I39" s="106">
        <v>80</v>
      </c>
      <c r="J39" s="106">
        <v>20</v>
      </c>
      <c r="K39" s="106">
        <v>36</v>
      </c>
      <c r="L39" s="107">
        <v>5232</v>
      </c>
      <c r="M39" s="172"/>
    </row>
    <row r="40" spans="1:13" ht="12" customHeight="1" thickTop="1" x14ac:dyDescent="0.2">
      <c r="A40" s="48"/>
      <c r="B40" s="71">
        <v>2005</v>
      </c>
      <c r="C40" s="72">
        <v>635</v>
      </c>
      <c r="D40" s="72">
        <v>180</v>
      </c>
      <c r="E40" s="72">
        <v>356</v>
      </c>
      <c r="F40" s="72">
        <v>881</v>
      </c>
      <c r="G40" s="72">
        <v>3065</v>
      </c>
      <c r="H40" s="72">
        <v>56</v>
      </c>
      <c r="I40" s="72">
        <v>90</v>
      </c>
      <c r="J40" s="72">
        <v>14</v>
      </c>
      <c r="K40" s="72">
        <v>41</v>
      </c>
      <c r="L40" s="108">
        <v>5318</v>
      </c>
      <c r="M40" s="167" t="s">
        <v>13</v>
      </c>
    </row>
    <row r="41" spans="1:13" ht="12" customHeight="1" x14ac:dyDescent="0.2">
      <c r="A41" s="48"/>
      <c r="B41" s="38">
        <v>2006</v>
      </c>
      <c r="C41" s="37">
        <v>535</v>
      </c>
      <c r="D41" s="37">
        <v>181</v>
      </c>
      <c r="E41" s="37">
        <v>317</v>
      </c>
      <c r="F41" s="37">
        <v>769</v>
      </c>
      <c r="G41" s="37">
        <v>2626</v>
      </c>
      <c r="H41" s="37">
        <v>120</v>
      </c>
      <c r="I41" s="37">
        <v>87</v>
      </c>
      <c r="J41" s="37">
        <v>6</v>
      </c>
      <c r="K41" s="37">
        <v>68</v>
      </c>
      <c r="L41" s="109">
        <v>4709</v>
      </c>
      <c r="M41" s="168"/>
    </row>
    <row r="42" spans="1:13" ht="12" customHeight="1" x14ac:dyDescent="0.2">
      <c r="A42" s="48"/>
      <c r="B42" s="71">
        <v>2007</v>
      </c>
      <c r="C42" s="72">
        <v>561</v>
      </c>
      <c r="D42" s="72">
        <v>142</v>
      </c>
      <c r="E42" s="72">
        <v>325</v>
      </c>
      <c r="F42" s="72">
        <v>830</v>
      </c>
      <c r="G42" s="72">
        <v>2464</v>
      </c>
      <c r="H42" s="72">
        <v>131</v>
      </c>
      <c r="I42" s="72">
        <v>68</v>
      </c>
      <c r="J42" s="72">
        <v>35</v>
      </c>
      <c r="K42" s="72">
        <v>64</v>
      </c>
      <c r="L42" s="108">
        <v>4620</v>
      </c>
      <c r="M42" s="168"/>
    </row>
    <row r="43" spans="1:13" ht="12" customHeight="1" x14ac:dyDescent="0.2">
      <c r="A43" s="48"/>
      <c r="B43" s="38">
        <v>2008</v>
      </c>
      <c r="C43" s="37">
        <v>548</v>
      </c>
      <c r="D43" s="37">
        <v>148</v>
      </c>
      <c r="E43" s="37">
        <v>291</v>
      </c>
      <c r="F43" s="37">
        <v>795</v>
      </c>
      <c r="G43" s="37">
        <v>2205</v>
      </c>
      <c r="H43" s="37">
        <v>135</v>
      </c>
      <c r="I43" s="37">
        <v>76</v>
      </c>
      <c r="J43" s="37">
        <v>19</v>
      </c>
      <c r="K43" s="37">
        <v>58</v>
      </c>
      <c r="L43" s="109">
        <v>4275</v>
      </c>
      <c r="M43" s="168"/>
    </row>
    <row r="44" spans="1:13" ht="12" customHeight="1" x14ac:dyDescent="0.2">
      <c r="A44" s="48"/>
      <c r="B44" s="71">
        <v>2009</v>
      </c>
      <c r="C44" s="72">
        <v>496</v>
      </c>
      <c r="D44" s="72">
        <v>162</v>
      </c>
      <c r="E44" s="72">
        <v>299</v>
      </c>
      <c r="F44" s="72">
        <v>888</v>
      </c>
      <c r="G44" s="72">
        <v>2160</v>
      </c>
      <c r="H44" s="72">
        <v>145</v>
      </c>
      <c r="I44" s="72">
        <v>54</v>
      </c>
      <c r="J44" s="72">
        <v>5</v>
      </c>
      <c r="K44" s="72">
        <v>64</v>
      </c>
      <c r="L44" s="108">
        <v>4273</v>
      </c>
      <c r="M44" s="168"/>
    </row>
    <row r="45" spans="1:13" ht="12" customHeight="1" x14ac:dyDescent="0.2">
      <c r="A45" s="48"/>
      <c r="B45" s="38">
        <v>2010</v>
      </c>
      <c r="C45" s="37">
        <v>485</v>
      </c>
      <c r="D45" s="37">
        <v>147</v>
      </c>
      <c r="E45" s="37">
        <v>248</v>
      </c>
      <c r="F45" s="37">
        <v>704</v>
      </c>
      <c r="G45" s="37">
        <v>2117</v>
      </c>
      <c r="H45" s="37">
        <v>146</v>
      </c>
      <c r="I45" s="37">
        <v>65</v>
      </c>
      <c r="J45" s="37">
        <v>4</v>
      </c>
      <c r="K45" s="37">
        <v>76</v>
      </c>
      <c r="L45" s="109">
        <v>3992</v>
      </c>
      <c r="M45" s="168"/>
    </row>
    <row r="46" spans="1:13" ht="12" customHeight="1" x14ac:dyDescent="0.2">
      <c r="B46" s="71">
        <v>2011</v>
      </c>
      <c r="C46" s="72">
        <v>519</v>
      </c>
      <c r="D46" s="72">
        <v>141</v>
      </c>
      <c r="E46" s="72">
        <v>220</v>
      </c>
      <c r="F46" s="72">
        <v>760</v>
      </c>
      <c r="G46" s="72">
        <v>2062</v>
      </c>
      <c r="H46" s="72">
        <v>134</v>
      </c>
      <c r="I46" s="72">
        <v>67</v>
      </c>
      <c r="J46" s="72">
        <v>0</v>
      </c>
      <c r="K46" s="72">
        <v>60</v>
      </c>
      <c r="L46" s="108">
        <v>3963</v>
      </c>
      <c r="M46" s="168"/>
    </row>
    <row r="47" spans="1:13" ht="12" customHeight="1" x14ac:dyDescent="0.2">
      <c r="B47" s="38">
        <v>2012</v>
      </c>
      <c r="C47" s="37">
        <v>489</v>
      </c>
      <c r="D47" s="37">
        <v>164</v>
      </c>
      <c r="E47" s="37">
        <v>179</v>
      </c>
      <c r="F47" s="37">
        <v>664</v>
      </c>
      <c r="G47" s="37">
        <v>1882</v>
      </c>
      <c r="H47" s="37">
        <v>145</v>
      </c>
      <c r="I47" s="37">
        <v>56</v>
      </c>
      <c r="J47" s="37">
        <v>6</v>
      </c>
      <c r="K47" s="37">
        <v>68</v>
      </c>
      <c r="L47" s="109">
        <v>3653</v>
      </c>
      <c r="M47" s="168"/>
    </row>
    <row r="48" spans="1:13" ht="12" customHeight="1" x14ac:dyDescent="0.2">
      <c r="B48" s="71">
        <v>2013</v>
      </c>
      <c r="C48" s="72">
        <v>465</v>
      </c>
      <c r="D48" s="72">
        <v>147</v>
      </c>
      <c r="E48" s="72">
        <v>159</v>
      </c>
      <c r="F48" s="72">
        <v>631</v>
      </c>
      <c r="G48" s="72">
        <v>1612</v>
      </c>
      <c r="H48" s="72">
        <v>133</v>
      </c>
      <c r="I48" s="72">
        <v>57</v>
      </c>
      <c r="J48" s="72">
        <v>7</v>
      </c>
      <c r="K48" s="72">
        <v>57</v>
      </c>
      <c r="L48" s="108">
        <v>3268</v>
      </c>
      <c r="M48" s="168"/>
    </row>
    <row r="49" spans="1:13" ht="12" customHeight="1" x14ac:dyDescent="0.2">
      <c r="B49" s="38">
        <v>2014</v>
      </c>
      <c r="C49" s="37">
        <v>499</v>
      </c>
      <c r="D49" s="37">
        <v>159</v>
      </c>
      <c r="E49" s="37">
        <v>165</v>
      </c>
      <c r="F49" s="37">
        <v>625</v>
      </c>
      <c r="G49" s="37">
        <v>1663</v>
      </c>
      <c r="H49" s="37">
        <v>143</v>
      </c>
      <c r="I49" s="37">
        <v>56</v>
      </c>
      <c r="J49" s="37">
        <v>9</v>
      </c>
      <c r="K49" s="37">
        <v>65</v>
      </c>
      <c r="L49" s="109">
        <v>3384</v>
      </c>
      <c r="M49" s="168"/>
    </row>
    <row r="50" spans="1:13" ht="12" customHeight="1" x14ac:dyDescent="0.2">
      <c r="B50" s="71">
        <v>2015</v>
      </c>
      <c r="C50" s="72">
        <v>468</v>
      </c>
      <c r="D50" s="72">
        <v>149</v>
      </c>
      <c r="E50" s="72">
        <v>155</v>
      </c>
      <c r="F50" s="72">
        <v>614</v>
      </c>
      <c r="G50" s="72">
        <v>1796</v>
      </c>
      <c r="H50" s="72">
        <v>120</v>
      </c>
      <c r="I50" s="72">
        <v>56</v>
      </c>
      <c r="J50" s="72">
        <v>43</v>
      </c>
      <c r="K50" s="72">
        <v>60</v>
      </c>
      <c r="L50" s="108">
        <f>SUM(C50:K50)</f>
        <v>3461</v>
      </c>
      <c r="M50" s="168"/>
    </row>
    <row r="51" spans="1:13" ht="12" customHeight="1" x14ac:dyDescent="0.2">
      <c r="B51" s="38">
        <v>2016</v>
      </c>
      <c r="C51" s="37">
        <v>559</v>
      </c>
      <c r="D51" s="37">
        <v>162</v>
      </c>
      <c r="E51" s="37">
        <v>121</v>
      </c>
      <c r="F51" s="37">
        <v>613</v>
      </c>
      <c r="G51" s="37">
        <v>1760</v>
      </c>
      <c r="H51" s="37">
        <v>130</v>
      </c>
      <c r="I51" s="37">
        <f>36+19</f>
        <v>55</v>
      </c>
      <c r="J51" s="37">
        <f>8+4</f>
        <v>12</v>
      </c>
      <c r="K51" s="37">
        <v>65</v>
      </c>
      <c r="L51" s="109">
        <f>SUM(C51:K51)</f>
        <v>3477</v>
      </c>
      <c r="M51" s="168"/>
    </row>
    <row r="52" spans="1:13" ht="12" customHeight="1" x14ac:dyDescent="0.2">
      <c r="B52" s="71">
        <v>2017</v>
      </c>
      <c r="C52" s="72">
        <v>484</v>
      </c>
      <c r="D52" s="72">
        <v>173</v>
      </c>
      <c r="E52" s="72">
        <v>117</v>
      </c>
      <c r="F52" s="72">
        <v>669</v>
      </c>
      <c r="G52" s="72">
        <v>1767</v>
      </c>
      <c r="H52" s="72">
        <v>99</v>
      </c>
      <c r="I52" s="72">
        <v>51</v>
      </c>
      <c r="J52" s="72">
        <v>14</v>
      </c>
      <c r="K52" s="72">
        <v>74</v>
      </c>
      <c r="L52" s="108">
        <f>SUM(C52:K52)</f>
        <v>3448</v>
      </c>
      <c r="M52" s="168"/>
    </row>
    <row r="53" spans="1:13" ht="12" customHeight="1" x14ac:dyDescent="0.2">
      <c r="B53" s="38">
        <v>2018</v>
      </c>
      <c r="C53" s="37">
        <v>470</v>
      </c>
      <c r="D53" s="37">
        <v>175</v>
      </c>
      <c r="E53" s="37">
        <v>133</v>
      </c>
      <c r="F53" s="37">
        <v>627</v>
      </c>
      <c r="G53" s="37">
        <v>1637</v>
      </c>
      <c r="H53" s="37">
        <v>92</v>
      </c>
      <c r="I53" s="37">
        <v>44</v>
      </c>
      <c r="J53" s="37">
        <v>3</v>
      </c>
      <c r="K53" s="37">
        <f>26+41</f>
        <v>67</v>
      </c>
      <c r="L53" s="109">
        <f>SUM(C53:K53)</f>
        <v>3248</v>
      </c>
      <c r="M53" s="168"/>
    </row>
    <row r="54" spans="1:13" ht="12" customHeight="1" x14ac:dyDescent="0.2">
      <c r="B54" s="71" t="s">
        <v>89</v>
      </c>
      <c r="C54" s="72">
        <v>472</v>
      </c>
      <c r="D54" s="72">
        <v>192</v>
      </c>
      <c r="E54" s="72">
        <v>134</v>
      </c>
      <c r="F54" s="72">
        <v>613</v>
      </c>
      <c r="G54" s="72">
        <v>1621</v>
      </c>
      <c r="H54" s="72">
        <v>102</v>
      </c>
      <c r="I54" s="72">
        <v>38</v>
      </c>
      <c r="J54" s="72">
        <v>4</v>
      </c>
      <c r="K54" s="72">
        <v>63</v>
      </c>
      <c r="L54" s="108">
        <f>SUM(C54:K54)</f>
        <v>3239</v>
      </c>
      <c r="M54" s="168"/>
    </row>
    <row r="55" spans="1:13" s="34" customFormat="1" ht="12" customHeight="1" x14ac:dyDescent="0.2">
      <c r="B55" s="53" t="s">
        <v>97</v>
      </c>
      <c r="C55" s="55">
        <f>(C54-C53)/C53</f>
        <v>4.2553191489361703E-3</v>
      </c>
      <c r="D55" s="55">
        <f t="shared" ref="D55:L55" si="0">(D54-D53)/D53</f>
        <v>9.7142857142857142E-2</v>
      </c>
      <c r="E55" s="55">
        <f t="shared" si="0"/>
        <v>7.5187969924812026E-3</v>
      </c>
      <c r="F55" s="55">
        <f t="shared" si="0"/>
        <v>-2.2328548644338118E-2</v>
      </c>
      <c r="G55" s="55">
        <f t="shared" si="0"/>
        <v>-9.7739767868051317E-3</v>
      </c>
      <c r="H55" s="55">
        <f t="shared" si="0"/>
        <v>0.10869565217391304</v>
      </c>
      <c r="I55" s="55">
        <f t="shared" si="0"/>
        <v>-0.13636363636363635</v>
      </c>
      <c r="J55" s="55">
        <f t="shared" si="0"/>
        <v>0.33333333333333331</v>
      </c>
      <c r="K55" s="55">
        <f t="shared" si="0"/>
        <v>-5.9701492537313432E-2</v>
      </c>
      <c r="L55" s="55">
        <f t="shared" si="0"/>
        <v>-2.7709359605911331E-3</v>
      </c>
      <c r="M55" s="168"/>
    </row>
    <row r="56" spans="1:13" s="47" customFormat="1" x14ac:dyDescent="0.2">
      <c r="B56" s="145" t="s">
        <v>110</v>
      </c>
      <c r="C56" s="60"/>
      <c r="D56" s="60"/>
      <c r="E56" s="60"/>
      <c r="F56" s="60"/>
      <c r="G56" s="60"/>
      <c r="H56" s="60"/>
      <c r="I56" s="60"/>
      <c r="J56" s="60"/>
      <c r="K56" s="57"/>
      <c r="L56" s="60"/>
      <c r="M56" s="44"/>
    </row>
    <row r="57" spans="1:13" ht="13.9" customHeight="1" x14ac:dyDescent="0.2">
      <c r="A57" s="51"/>
    </row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</sheetData>
  <mergeCells count="4">
    <mergeCell ref="M40:M55"/>
    <mergeCell ref="M5:M39"/>
    <mergeCell ref="B3:N3"/>
    <mergeCell ref="B2:N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L52 L50 L5:L1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opLeftCell="A3" zoomScaleNormal="100" workbookViewId="0">
      <selection activeCell="B22" sqref="B22"/>
    </sheetView>
  </sheetViews>
  <sheetFormatPr baseColWidth="10" defaultColWidth="0" defaultRowHeight="12.75" zeroHeight="1" x14ac:dyDescent="0.2"/>
  <cols>
    <col min="1" max="1" width="5.7109375" style="32" customWidth="1"/>
    <col min="2" max="2" width="12.28515625" style="31" customWidth="1"/>
    <col min="3" max="10" width="9.28515625" style="31" customWidth="1"/>
    <col min="11" max="11" width="9.140625" style="31" customWidth="1"/>
    <col min="12" max="12" width="5.7109375" style="31" customWidth="1"/>
    <col min="13" max="14" width="0" style="31" hidden="1" customWidth="1"/>
    <col min="15" max="16384" width="11.5703125" style="31" hidden="1"/>
  </cols>
  <sheetData>
    <row r="1" spans="1:11" x14ac:dyDescent="0.2"/>
    <row r="2" spans="1:11" ht="18" x14ac:dyDescent="0.25">
      <c r="A2" s="61"/>
      <c r="B2" s="62" t="s">
        <v>56</v>
      </c>
      <c r="C2" s="63"/>
      <c r="D2" s="63"/>
      <c r="E2" s="63"/>
      <c r="F2" s="63"/>
      <c r="G2" s="63"/>
      <c r="H2" s="63"/>
      <c r="I2" s="63"/>
      <c r="J2" s="63"/>
      <c r="K2" s="63"/>
    </row>
    <row r="3" spans="1:11" ht="18" x14ac:dyDescent="0.25">
      <c r="A3" s="61"/>
      <c r="B3" s="62"/>
      <c r="C3" s="63"/>
      <c r="D3" s="63"/>
      <c r="E3" s="63"/>
      <c r="F3" s="63"/>
      <c r="G3" s="63"/>
      <c r="H3" s="63"/>
      <c r="I3" s="63"/>
      <c r="J3" s="63"/>
      <c r="K3" s="63"/>
    </row>
    <row r="4" spans="1:11" ht="27.6" customHeight="1" x14ac:dyDescent="0.2">
      <c r="A4" s="61"/>
      <c r="B4" s="174" t="s">
        <v>98</v>
      </c>
      <c r="C4" s="174"/>
      <c r="D4" s="174"/>
      <c r="E4" s="174"/>
      <c r="F4" s="174"/>
      <c r="G4" s="174"/>
      <c r="H4" s="64"/>
      <c r="I4" s="64"/>
      <c r="J4" s="64"/>
      <c r="K4" s="64"/>
    </row>
    <row r="5" spans="1:11" ht="30" customHeight="1" x14ac:dyDescent="0.2">
      <c r="A5" s="61"/>
      <c r="B5" s="100" t="s">
        <v>1</v>
      </c>
      <c r="C5" s="130" t="s">
        <v>57</v>
      </c>
      <c r="D5" s="130" t="s">
        <v>39</v>
      </c>
      <c r="E5" s="130" t="s">
        <v>40</v>
      </c>
      <c r="F5" s="130" t="s">
        <v>41</v>
      </c>
      <c r="G5" s="130" t="s">
        <v>58</v>
      </c>
      <c r="H5" s="130" t="s">
        <v>59</v>
      </c>
      <c r="I5" s="130" t="s">
        <v>44</v>
      </c>
      <c r="J5" s="130" t="s">
        <v>45</v>
      </c>
      <c r="K5" s="131" t="s">
        <v>8</v>
      </c>
    </row>
    <row r="6" spans="1:11" x14ac:dyDescent="0.2">
      <c r="A6" s="61"/>
      <c r="B6" s="68">
        <v>2005</v>
      </c>
      <c r="C6" s="69">
        <v>0</v>
      </c>
      <c r="D6" s="69">
        <v>8</v>
      </c>
      <c r="E6" s="69">
        <v>16</v>
      </c>
      <c r="F6" s="69">
        <v>47</v>
      </c>
      <c r="G6" s="69">
        <v>78</v>
      </c>
      <c r="H6" s="69">
        <v>43</v>
      </c>
      <c r="I6" s="69">
        <v>14</v>
      </c>
      <c r="J6" s="69">
        <v>19</v>
      </c>
      <c r="K6" s="70">
        <v>225</v>
      </c>
    </row>
    <row r="7" spans="1:11" x14ac:dyDescent="0.2">
      <c r="A7" s="61"/>
      <c r="B7" s="71">
        <v>2006</v>
      </c>
      <c r="C7" s="72">
        <v>2</v>
      </c>
      <c r="D7" s="72">
        <v>6</v>
      </c>
      <c r="E7" s="72">
        <v>13</v>
      </c>
      <c r="F7" s="72">
        <v>54</v>
      </c>
      <c r="G7" s="72">
        <v>84</v>
      </c>
      <c r="H7" s="72">
        <v>59</v>
      </c>
      <c r="I7" s="72">
        <v>5</v>
      </c>
      <c r="J7" s="72">
        <v>10</v>
      </c>
      <c r="K7" s="73">
        <v>233</v>
      </c>
    </row>
    <row r="8" spans="1:11" x14ac:dyDescent="0.2">
      <c r="A8" s="61"/>
      <c r="B8" s="68">
        <v>2007</v>
      </c>
      <c r="C8" s="69">
        <v>4</v>
      </c>
      <c r="D8" s="69">
        <v>10</v>
      </c>
      <c r="E8" s="69">
        <v>11</v>
      </c>
      <c r="F8" s="69">
        <v>67</v>
      </c>
      <c r="G8" s="69">
        <v>58</v>
      </c>
      <c r="H8" s="69">
        <v>43</v>
      </c>
      <c r="I8" s="69">
        <v>16</v>
      </c>
      <c r="J8" s="69">
        <v>9</v>
      </c>
      <c r="K8" s="70">
        <v>218</v>
      </c>
    </row>
    <row r="9" spans="1:11" x14ac:dyDescent="0.2">
      <c r="A9" s="61"/>
      <c r="B9" s="71">
        <v>2008</v>
      </c>
      <c r="C9" s="72">
        <v>0</v>
      </c>
      <c r="D9" s="72">
        <v>6</v>
      </c>
      <c r="E9" s="72">
        <v>7</v>
      </c>
      <c r="F9" s="72">
        <v>47</v>
      </c>
      <c r="G9" s="72">
        <v>65</v>
      </c>
      <c r="H9" s="72">
        <v>28</v>
      </c>
      <c r="I9" s="72">
        <v>9</v>
      </c>
      <c r="J9" s="72">
        <v>6</v>
      </c>
      <c r="K9" s="73">
        <v>168</v>
      </c>
    </row>
    <row r="10" spans="1:11" x14ac:dyDescent="0.2">
      <c r="A10" s="61"/>
      <c r="B10" s="68">
        <v>2009</v>
      </c>
      <c r="C10" s="69">
        <v>0</v>
      </c>
      <c r="D10" s="69">
        <v>6</v>
      </c>
      <c r="E10" s="69">
        <v>7</v>
      </c>
      <c r="F10" s="69">
        <v>47</v>
      </c>
      <c r="G10" s="69">
        <v>53</v>
      </c>
      <c r="H10" s="69">
        <v>41</v>
      </c>
      <c r="I10" s="69">
        <v>9</v>
      </c>
      <c r="J10" s="69">
        <v>7</v>
      </c>
      <c r="K10" s="70">
        <v>170</v>
      </c>
    </row>
    <row r="11" spans="1:11" x14ac:dyDescent="0.2">
      <c r="A11" s="61"/>
      <c r="B11" s="71">
        <v>2010</v>
      </c>
      <c r="C11" s="72">
        <v>0</v>
      </c>
      <c r="D11" s="72">
        <v>8</v>
      </c>
      <c r="E11" s="72">
        <v>14</v>
      </c>
      <c r="F11" s="72">
        <v>53</v>
      </c>
      <c r="G11" s="72">
        <v>61</v>
      </c>
      <c r="H11" s="72">
        <v>31</v>
      </c>
      <c r="I11" s="72">
        <v>8</v>
      </c>
      <c r="J11" s="72">
        <v>5</v>
      </c>
      <c r="K11" s="73">
        <v>180</v>
      </c>
    </row>
    <row r="12" spans="1:11" x14ac:dyDescent="0.2">
      <c r="B12" s="68">
        <v>2011</v>
      </c>
      <c r="C12" s="69">
        <v>0</v>
      </c>
      <c r="D12" s="69">
        <v>6</v>
      </c>
      <c r="E12" s="69">
        <v>9</v>
      </c>
      <c r="F12" s="69">
        <v>37</v>
      </c>
      <c r="G12" s="69">
        <v>53</v>
      </c>
      <c r="H12" s="69">
        <v>30</v>
      </c>
      <c r="I12" s="69">
        <v>11</v>
      </c>
      <c r="J12" s="69">
        <v>2</v>
      </c>
      <c r="K12" s="70">
        <v>148</v>
      </c>
    </row>
    <row r="13" spans="1:11" x14ac:dyDescent="0.2">
      <c r="B13" s="71">
        <v>2012</v>
      </c>
      <c r="C13" s="72">
        <v>0</v>
      </c>
      <c r="D13" s="72">
        <v>7</v>
      </c>
      <c r="E13" s="72">
        <v>5</v>
      </c>
      <c r="F13" s="72">
        <v>33</v>
      </c>
      <c r="G13" s="72">
        <v>79</v>
      </c>
      <c r="H13" s="72">
        <v>42</v>
      </c>
      <c r="I13" s="72">
        <v>11</v>
      </c>
      <c r="J13" s="72">
        <v>12</v>
      </c>
      <c r="K13" s="73">
        <v>189</v>
      </c>
    </row>
    <row r="14" spans="1:11" x14ac:dyDescent="0.2">
      <c r="B14" s="68">
        <v>2013</v>
      </c>
      <c r="C14" s="69">
        <v>0</v>
      </c>
      <c r="D14" s="69">
        <v>5</v>
      </c>
      <c r="E14" s="69">
        <v>3</v>
      </c>
      <c r="F14" s="69">
        <v>46</v>
      </c>
      <c r="G14" s="69">
        <v>47</v>
      </c>
      <c r="H14" s="69">
        <v>39</v>
      </c>
      <c r="I14" s="69">
        <v>10</v>
      </c>
      <c r="J14" s="69">
        <v>9</v>
      </c>
      <c r="K14" s="70">
        <v>159</v>
      </c>
    </row>
    <row r="15" spans="1:11" x14ac:dyDescent="0.2">
      <c r="B15" s="71">
        <v>2014</v>
      </c>
      <c r="C15" s="72">
        <v>0</v>
      </c>
      <c r="D15" s="72">
        <v>3</v>
      </c>
      <c r="E15" s="72">
        <v>5</v>
      </c>
      <c r="F15" s="72">
        <v>39</v>
      </c>
      <c r="G15" s="72">
        <v>77</v>
      </c>
      <c r="H15" s="72">
        <v>34</v>
      </c>
      <c r="I15" s="72">
        <v>9</v>
      </c>
      <c r="J15" s="72">
        <v>6</v>
      </c>
      <c r="K15" s="73">
        <v>173</v>
      </c>
    </row>
    <row r="16" spans="1:11" x14ac:dyDescent="0.2">
      <c r="B16" s="68" t="s">
        <v>60</v>
      </c>
      <c r="C16" s="69">
        <v>0</v>
      </c>
      <c r="D16" s="69">
        <v>8</v>
      </c>
      <c r="E16" s="69">
        <v>8</v>
      </c>
      <c r="F16" s="69">
        <v>38</v>
      </c>
      <c r="G16" s="69">
        <v>53</v>
      </c>
      <c r="H16" s="69">
        <v>36</v>
      </c>
      <c r="I16" s="69">
        <v>5</v>
      </c>
      <c r="J16" s="69">
        <v>7</v>
      </c>
      <c r="K16" s="70">
        <f>SUM(C16:J16)</f>
        <v>155</v>
      </c>
    </row>
    <row r="17" spans="2:11" x14ac:dyDescent="0.2">
      <c r="B17" s="71">
        <v>2016</v>
      </c>
      <c r="C17" s="72">
        <v>0</v>
      </c>
      <c r="D17" s="72">
        <v>8</v>
      </c>
      <c r="E17" s="72">
        <v>13</v>
      </c>
      <c r="F17" s="72">
        <v>36</v>
      </c>
      <c r="G17" s="72">
        <v>67</v>
      </c>
      <c r="H17" s="72">
        <v>35</v>
      </c>
      <c r="I17" s="72">
        <v>11</v>
      </c>
      <c r="J17" s="72">
        <v>8</v>
      </c>
      <c r="K17" s="73">
        <f>SUM(C17:J17)</f>
        <v>178</v>
      </c>
    </row>
    <row r="18" spans="2:11" x14ac:dyDescent="0.2">
      <c r="B18" s="68">
        <v>2017</v>
      </c>
      <c r="C18" s="69">
        <v>0</v>
      </c>
      <c r="D18" s="69">
        <v>9</v>
      </c>
      <c r="E18" s="69">
        <v>10</v>
      </c>
      <c r="F18" s="69">
        <v>25</v>
      </c>
      <c r="G18" s="69">
        <v>59</v>
      </c>
      <c r="H18" s="69">
        <v>32</v>
      </c>
      <c r="I18" s="69">
        <v>13</v>
      </c>
      <c r="J18" s="69">
        <v>4</v>
      </c>
      <c r="K18" s="70">
        <f>SUM(C18:J18)</f>
        <v>152</v>
      </c>
    </row>
    <row r="19" spans="2:11" x14ac:dyDescent="0.2">
      <c r="B19" s="71">
        <v>2018</v>
      </c>
      <c r="C19" s="72">
        <v>0</v>
      </c>
      <c r="D19" s="72">
        <v>11</v>
      </c>
      <c r="E19" s="72">
        <v>1</v>
      </c>
      <c r="F19" s="72">
        <v>28</v>
      </c>
      <c r="G19" s="72">
        <v>62</v>
      </c>
      <c r="H19" s="72">
        <v>32</v>
      </c>
      <c r="I19" s="72">
        <v>7</v>
      </c>
      <c r="J19" s="72">
        <v>3</v>
      </c>
      <c r="K19" s="73">
        <f>SUM(C19:J19)</f>
        <v>144</v>
      </c>
    </row>
    <row r="20" spans="2:11" x14ac:dyDescent="0.2">
      <c r="B20" s="68" t="s">
        <v>89</v>
      </c>
      <c r="C20" s="147" t="s">
        <v>10</v>
      </c>
      <c r="D20" s="69">
        <v>9</v>
      </c>
      <c r="E20" s="69">
        <v>3</v>
      </c>
      <c r="F20" s="69">
        <v>32</v>
      </c>
      <c r="G20" s="69">
        <v>55</v>
      </c>
      <c r="H20" s="69">
        <v>41</v>
      </c>
      <c r="I20" s="69">
        <v>10</v>
      </c>
      <c r="J20" s="69">
        <v>12</v>
      </c>
      <c r="K20" s="70">
        <f>SUM(C20:J20)</f>
        <v>162</v>
      </c>
    </row>
    <row r="21" spans="2:11" ht="12" customHeight="1" x14ac:dyDescent="0.2">
      <c r="B21" s="53" t="s">
        <v>97</v>
      </c>
      <c r="C21" s="132" t="s">
        <v>10</v>
      </c>
      <c r="D21" s="54">
        <f>(D20-D19)/D19</f>
        <v>-0.18181818181818182</v>
      </c>
      <c r="E21" s="54">
        <f t="shared" ref="E21:J21" si="0">(E20-E19)/E19</f>
        <v>2</v>
      </c>
      <c r="F21" s="54">
        <f t="shared" si="0"/>
        <v>0.14285714285714285</v>
      </c>
      <c r="G21" s="54">
        <f t="shared" si="0"/>
        <v>-0.11290322580645161</v>
      </c>
      <c r="H21" s="54">
        <f t="shared" si="0"/>
        <v>0.28125</v>
      </c>
      <c r="I21" s="54">
        <f t="shared" si="0"/>
        <v>0.42857142857142855</v>
      </c>
      <c r="J21" s="54">
        <f t="shared" si="0"/>
        <v>3</v>
      </c>
      <c r="K21" s="55">
        <f>(K20-K19)/K19</f>
        <v>0.125</v>
      </c>
    </row>
    <row r="22" spans="2:11" x14ac:dyDescent="0.2">
      <c r="B22" s="145" t="s">
        <v>110</v>
      </c>
    </row>
    <row r="23" spans="2:11" x14ac:dyDescent="0.2"/>
    <row r="24" spans="2:11" hidden="1" x14ac:dyDescent="0.2"/>
    <row r="25" spans="2:11" hidden="1" x14ac:dyDescent="0.2"/>
    <row r="26" spans="2:11" hidden="1" x14ac:dyDescent="0.2"/>
    <row r="27" spans="2:11" hidden="1" x14ac:dyDescent="0.2"/>
    <row r="28" spans="2:11" hidden="1" x14ac:dyDescent="0.2"/>
    <row r="29" spans="2:11" hidden="1" x14ac:dyDescent="0.2"/>
    <row r="30" spans="2:11" hidden="1" x14ac:dyDescent="0.2"/>
    <row r="31" spans="2:11" hidden="1" x14ac:dyDescent="0.2"/>
    <row r="32" spans="2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</sheetData>
  <mergeCells count="1">
    <mergeCell ref="B4:G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K17:K19" formulaRange="1"/>
    <ignoredError sqref="B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Lisez-moi  -))</vt:lpstr>
      <vt:lpstr>Accidents corporels</vt:lpstr>
      <vt:lpstr>Tués mois</vt:lpstr>
      <vt:lpstr>Total blessés mois</vt:lpstr>
      <vt:lpstr>ATBH 2000-2019</vt:lpstr>
      <vt:lpstr>Tués classe-âge metro</vt:lpstr>
      <vt:lpstr>Tués cat-usagers métro</vt:lpstr>
      <vt:lpstr>Tués classe-âge DOM</vt:lpstr>
      <vt:lpstr>'Total blessés mois'!Zone_d_impression</vt:lpstr>
      <vt:lpstr>'Tués classe-âge metro'!Zone_d_impression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OUHADDA MALEK</dc:creator>
  <cp:lastModifiedBy>SALATHE MANUELLE</cp:lastModifiedBy>
  <cp:lastPrinted>2018-06-25T08:54:30Z</cp:lastPrinted>
  <dcterms:created xsi:type="dcterms:W3CDTF">2018-04-20T09:34:07Z</dcterms:created>
  <dcterms:modified xsi:type="dcterms:W3CDTF">2020-02-01T00:18:40Z</dcterms:modified>
</cp:coreProperties>
</file>