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ssiers perso\Bilan\2018\"/>
    </mc:Choice>
  </mc:AlternateContent>
  <bookViews>
    <workbookView xWindow="0" yWindow="0" windowWidth="23040" windowHeight="9780" tabRatio="923"/>
  </bookViews>
  <sheets>
    <sheet name="Lisez-moi  -))" sheetId="5" r:id="rId1"/>
    <sheet name="Accidents corporels p. 186" sheetId="1" r:id="rId2"/>
    <sheet name="Tués mois p.187" sheetId="2" r:id="rId3"/>
    <sheet name="P.188 BG-BH mois" sheetId="3" r:id="rId4"/>
    <sheet name="P.189 total blessés mois" sheetId="6" r:id="rId5"/>
    <sheet name="p.190 ATBH 2000-2017" sheetId="7" r:id="rId6"/>
    <sheet name="p.191 Tués classe-âge metro" sheetId="8" r:id="rId7"/>
    <sheet name="P.192 Tués cat-usagers métro" sheetId="9" r:id="rId8"/>
    <sheet name="p.193 Tué-BH classe-âge DOM" sheetId="10" r:id="rId9"/>
    <sheet name="p.194 cat usagers DOM" sheetId="11" r:id="rId10"/>
  </sheets>
  <definedNames>
    <definedName name="_xlnm.Print_Area" localSheetId="4">'P.189 total blessés mois'!$B$5:$P$51</definedName>
    <definedName name="_xlnm.Print_Area" localSheetId="6">'p.191 Tués classe-âge metro'!$B$4:$L$54</definedName>
    <definedName name="_xlnm.Print_Area" localSheetId="7" xml:space="preserve">    'P.192 Tués cat-usagers métro'!$B$4:$M$54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1" l="1"/>
  <c r="P39" i="11"/>
  <c r="Q39" i="11"/>
  <c r="R39" i="11"/>
  <c r="S39" i="11"/>
  <c r="T39" i="11"/>
  <c r="U39" i="11"/>
  <c r="V39" i="11"/>
  <c r="W39" i="11"/>
  <c r="N39" i="11"/>
  <c r="O21" i="11"/>
  <c r="P21" i="11"/>
  <c r="Q21" i="11"/>
  <c r="R21" i="11"/>
  <c r="V21" i="11"/>
  <c r="W21" i="11"/>
  <c r="N21" i="11"/>
  <c r="D21" i="11"/>
  <c r="E21" i="11"/>
  <c r="F21" i="11"/>
  <c r="G21" i="11"/>
  <c r="H21" i="11"/>
  <c r="I21" i="11"/>
  <c r="J21" i="11"/>
  <c r="K21" i="11"/>
  <c r="W38" i="11" l="1"/>
  <c r="C21" i="11" l="1"/>
  <c r="W20" i="11"/>
  <c r="J25" i="7" l="1"/>
  <c r="E20" i="10" l="1"/>
  <c r="F20" i="10"/>
  <c r="G20" i="10"/>
  <c r="H20" i="10"/>
  <c r="I20" i="10"/>
  <c r="J20" i="10"/>
  <c r="K20" i="10"/>
  <c r="D20" i="10"/>
  <c r="D54" i="9" l="1"/>
  <c r="E54" i="9"/>
  <c r="F54" i="9"/>
  <c r="G54" i="9"/>
  <c r="H54" i="9"/>
  <c r="I54" i="9"/>
  <c r="J54" i="9"/>
  <c r="K54" i="9"/>
  <c r="C54" i="9"/>
  <c r="K53" i="9"/>
  <c r="E54" i="8" l="1"/>
  <c r="F54" i="8"/>
  <c r="H54" i="8"/>
  <c r="I54" i="8"/>
  <c r="J54" i="8"/>
  <c r="D54" i="8"/>
  <c r="G53" i="8"/>
  <c r="G54" i="8" s="1"/>
  <c r="K53" i="8" l="1"/>
  <c r="O54" i="6"/>
  <c r="O54" i="3"/>
  <c r="O53" i="2"/>
  <c r="O54" i="1" l="1"/>
  <c r="D39" i="10" l="1"/>
  <c r="E39" i="10"/>
  <c r="F39" i="10"/>
  <c r="G39" i="10"/>
  <c r="H39" i="10"/>
  <c r="I39" i="10"/>
  <c r="J39" i="10"/>
  <c r="K39" i="10"/>
  <c r="K38" i="10"/>
  <c r="K19" i="10"/>
  <c r="L53" i="9"/>
  <c r="P54" i="3"/>
  <c r="P54" i="1"/>
  <c r="J61" i="7"/>
  <c r="K61" i="7" s="1"/>
  <c r="G61" i="7"/>
  <c r="D61" i="7"/>
  <c r="J47" i="7"/>
  <c r="K47" i="7" s="1"/>
  <c r="G47" i="7"/>
  <c r="D47" i="7"/>
  <c r="G25" i="7"/>
  <c r="D25" i="7"/>
  <c r="K25" i="7"/>
  <c r="L5" i="9" l="1"/>
  <c r="L18" i="9"/>
  <c r="O25" i="3" l="1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I57" i="7" l="1"/>
  <c r="I56" i="7"/>
  <c r="I55" i="7"/>
  <c r="I54" i="7"/>
  <c r="I53" i="7"/>
  <c r="J46" i="7" l="1"/>
  <c r="J45" i="7"/>
  <c r="J44" i="7"/>
  <c r="J43" i="7"/>
  <c r="J42" i="7"/>
  <c r="J41" i="7"/>
  <c r="J40" i="7"/>
  <c r="J39" i="7"/>
  <c r="J38" i="7"/>
  <c r="J37" i="7"/>
  <c r="J36" i="7"/>
  <c r="J35" i="7"/>
  <c r="J34" i="7"/>
  <c r="O6" i="1" l="1"/>
  <c r="O6" i="2"/>
  <c r="O5" i="2"/>
  <c r="K60" i="7" l="1"/>
  <c r="K59" i="7"/>
  <c r="K58" i="7"/>
  <c r="K57" i="7"/>
  <c r="K56" i="7"/>
  <c r="K55" i="7"/>
  <c r="K54" i="7"/>
  <c r="G60" i="7"/>
  <c r="G59" i="7"/>
  <c r="G58" i="7"/>
  <c r="G57" i="7"/>
  <c r="G56" i="7"/>
  <c r="G55" i="7"/>
  <c r="G54" i="7"/>
  <c r="D60" i="7"/>
  <c r="D59" i="7"/>
  <c r="D58" i="7"/>
  <c r="D57" i="7"/>
  <c r="D56" i="7"/>
  <c r="D55" i="7"/>
  <c r="D54" i="7"/>
  <c r="W37" i="11" l="1"/>
  <c r="W19" i="11"/>
  <c r="K37" i="10" l="1"/>
  <c r="G46" i="7" l="1"/>
  <c r="G45" i="7"/>
  <c r="G44" i="7"/>
  <c r="G43" i="7"/>
  <c r="G42" i="7"/>
  <c r="G41" i="7"/>
  <c r="G40" i="7"/>
  <c r="G39" i="7"/>
  <c r="G38" i="7"/>
  <c r="G37" i="7"/>
  <c r="G36" i="7"/>
  <c r="G35" i="7"/>
  <c r="D46" i="7"/>
  <c r="D45" i="7"/>
  <c r="D44" i="7"/>
  <c r="D43" i="7"/>
  <c r="D42" i="7"/>
  <c r="D41" i="7"/>
  <c r="D40" i="7"/>
  <c r="D39" i="7"/>
  <c r="D38" i="7"/>
  <c r="D37" i="7"/>
  <c r="D36" i="7"/>
  <c r="D35" i="7"/>
  <c r="K46" i="7"/>
  <c r="K44" i="7"/>
  <c r="K43" i="7"/>
  <c r="K42" i="7"/>
  <c r="K41" i="7"/>
  <c r="K40" i="7"/>
  <c r="K39" i="7"/>
  <c r="K38" i="7"/>
  <c r="K37" i="7"/>
  <c r="K36" i="7"/>
  <c r="K35" i="7"/>
  <c r="K45" i="7" l="1"/>
  <c r="K18" i="10"/>
  <c r="K17" i="10"/>
  <c r="P41" i="2" l="1"/>
  <c r="P42" i="2"/>
  <c r="P43" i="2"/>
  <c r="P44" i="2"/>
  <c r="P45" i="2"/>
  <c r="P46" i="2"/>
  <c r="P47" i="2"/>
  <c r="P48" i="2"/>
  <c r="P49" i="2"/>
  <c r="P5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53" i="3" l="1"/>
  <c r="P52" i="3"/>
  <c r="P51" i="3"/>
  <c r="P50" i="3"/>
  <c r="P49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2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K12" i="8" l="1"/>
  <c r="K11" i="8"/>
  <c r="K10" i="8"/>
  <c r="K9" i="8"/>
  <c r="K8" i="8"/>
  <c r="K7" i="8"/>
  <c r="K6" i="8"/>
  <c r="K5" i="8"/>
  <c r="P14" i="6" l="1"/>
  <c r="L52" i="9" l="1"/>
  <c r="L54" i="9" s="1"/>
  <c r="K52" i="8" l="1"/>
  <c r="K54" i="8" s="1"/>
  <c r="G24" i="7"/>
  <c r="D24" i="7"/>
  <c r="P52" i="6"/>
  <c r="P51" i="6"/>
  <c r="O53" i="6"/>
  <c r="O53" i="3"/>
  <c r="O52" i="2"/>
  <c r="P53" i="2" s="1"/>
  <c r="O53" i="1"/>
  <c r="P53" i="6" l="1"/>
  <c r="P54" i="6"/>
  <c r="P13" i="6"/>
  <c r="P12" i="6"/>
  <c r="P11" i="6"/>
  <c r="P10" i="6"/>
  <c r="P9" i="6"/>
  <c r="P8" i="6"/>
  <c r="P7" i="6"/>
  <c r="W18" i="11" l="1"/>
  <c r="K36" i="10"/>
  <c r="K35" i="10"/>
  <c r="K16" i="10"/>
  <c r="J51" i="9"/>
  <c r="I51" i="9"/>
  <c r="L50" i="9"/>
  <c r="L13" i="9"/>
  <c r="K24" i="8"/>
  <c r="K23" i="8"/>
  <c r="K22" i="8"/>
  <c r="K21" i="8"/>
  <c r="K20" i="8"/>
  <c r="K19" i="8"/>
  <c r="K18" i="8"/>
  <c r="K17" i="8"/>
  <c r="K16" i="8"/>
  <c r="K15" i="8"/>
  <c r="K14" i="8"/>
  <c r="K13" i="8"/>
  <c r="D23" i="7"/>
  <c r="G23" i="7"/>
  <c r="J23" i="7"/>
  <c r="K23" i="7" l="1"/>
  <c r="K24" i="7"/>
  <c r="L51" i="9"/>
  <c r="O52" i="3" l="1"/>
  <c r="O51" i="2"/>
  <c r="O52" i="1"/>
  <c r="P51" i="2" l="1"/>
  <c r="P52" i="2"/>
</calcChain>
</file>

<file path=xl/sharedStrings.xml><?xml version="1.0" encoding="utf-8"?>
<sst xmlns="http://schemas.openxmlformats.org/spreadsheetml/2006/main" count="338" uniqueCount="121">
  <si>
    <t>Les séries longues du BAAC, métropole</t>
  </si>
  <si>
    <t>Année</t>
  </si>
  <si>
    <t>Janv.</t>
  </si>
  <si>
    <t>Févr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</si>
  <si>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</si>
  <si>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</si>
  <si>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</si>
  <si>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</si>
  <si>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</si>
  <si>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</si>
  <si>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</si>
  <si>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</si>
  <si>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</si>
  <si>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</si>
  <si>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Total</t>
  </si>
  <si>
    <t>Évol.
en %</t>
  </si>
  <si>
    <t>-</t>
  </si>
  <si>
    <t>2016</t>
  </si>
  <si>
    <t>2017</t>
  </si>
  <si>
    <t>Personnes décédées sur le coup 
ou dans les 30 jours  après l'accident</t>
  </si>
  <si>
    <t>Personnes décédées sur le coup ou dans les 6 jours après l'accident</t>
  </si>
  <si>
    <t>Victimes admises comme patients dans un hôpital plus de 6 jours</t>
  </si>
  <si>
    <t>Victimes admises comme patients 
dans un hôpital plus de 24 heures</t>
  </si>
  <si>
    <t>Accidents corporels</t>
  </si>
  <si>
    <t>dont accidents mortels</t>
  </si>
  <si>
    <t>Personnes tuées à ? jours</t>
  </si>
  <si>
    <t xml:space="preserve">Blessés Hospitalisés plus de ? jours </t>
  </si>
  <si>
    <t>Blessés légers ancienne définition</t>
  </si>
  <si>
    <t>Total blessés</t>
  </si>
  <si>
    <t>Nombre</t>
  </si>
  <si>
    <t>Évolution en %</t>
  </si>
  <si>
    <t>nd</t>
  </si>
  <si>
    <t>à 3 jours</t>
  </si>
  <si>
    <t xml:space="preserve"> '+de 3jours</t>
  </si>
  <si>
    <t>à 6 jours</t>
  </si>
  <si>
    <t xml:space="preserve"> '+de 6jours</t>
  </si>
  <si>
    <t>accidends mortels indisponibles avant l'année 1990</t>
  </si>
  <si>
    <t>par application du coefficient majorateur de 1,069 pour les années 2000 à 2004, et déduction correspondante du nombre de blessés</t>
  </si>
  <si>
    <t xml:space="preserve">* estimation du nombre de personnes tuées à 30 jours à partir du nombre des personnes tuées à 6 jours, </t>
  </si>
  <si>
    <t>2004*</t>
  </si>
  <si>
    <t>2003*</t>
  </si>
  <si>
    <t>2002*</t>
  </si>
  <si>
    <t>2001*</t>
  </si>
  <si>
    <t>-2.7%</t>
  </si>
  <si>
    <t>2000*</t>
  </si>
  <si>
    <t>Blessés légers</t>
  </si>
  <si>
    <t>Blessés Hospitalisés plus de 24h</t>
  </si>
  <si>
    <t>Personnes tuées à 30 jours</t>
  </si>
  <si>
    <t>Accidentalité par classe d’âge, métropole</t>
  </si>
  <si>
    <t>Age ind</t>
  </si>
  <si>
    <t>0-14 ans</t>
  </si>
  <si>
    <t>15-17 ans</t>
  </si>
  <si>
    <t>18-24 ans</t>
  </si>
  <si>
    <t>25-44 ans</t>
  </si>
  <si>
    <t>45-64 ans</t>
  </si>
  <si>
    <t>65-74 ans</t>
  </si>
  <si>
    <t>75 ans et +</t>
  </si>
  <si>
    <t>Piéton</t>
  </si>
  <si>
    <t>Vélo</t>
  </si>
  <si>
    <t>Cyclo</t>
  </si>
  <si>
    <t>Moto</t>
  </si>
  <si>
    <t>VT</t>
  </si>
  <si>
    <t>VU</t>
  </si>
  <si>
    <t>PL</t>
  </si>
  <si>
    <t>TC</t>
  </si>
  <si>
    <t>Ensemble</t>
  </si>
  <si>
    <t>Autre</t>
  </si>
  <si>
    <t>Accidentalité par classe d’âge, départements d'Outre-mer</t>
  </si>
  <si>
    <t>Age ind.</t>
  </si>
  <si>
    <t xml:space="preserve">25-44 ans </t>
  </si>
  <si>
    <t xml:space="preserve">45-64 ans </t>
  </si>
  <si>
    <t>2015</t>
  </si>
  <si>
    <t>Accidentalité par catégorie d’usager, départements d'Outre-mer</t>
  </si>
  <si>
    <t>Guadeloupe - Martinique - Guyane - Réunion - Mayotte depuis le 01-01-2012</t>
  </si>
  <si>
    <t>1954 à 1966</t>
  </si>
  <si>
    <t>1967-2004</t>
  </si>
  <si>
    <t>depuis 2005</t>
  </si>
  <si>
    <t>à 30 jours</t>
  </si>
  <si>
    <t xml:space="preserve"> '+de 24 heures</t>
  </si>
  <si>
    <t>Accidentalité par classe d'âge, métropole</t>
  </si>
  <si>
    <t>3 341</t>
  </si>
  <si>
    <t>2 666</t>
  </si>
  <si>
    <t>8 100</t>
  </si>
  <si>
    <t>3 180</t>
  </si>
  <si>
    <t>2 647</t>
  </si>
  <si>
    <t>8 627</t>
  </si>
  <si>
    <t>2 914</t>
  </si>
  <si>
    <t>2 526</t>
  </si>
  <si>
    <t>7 916</t>
  </si>
  <si>
    <t>2 690</t>
  </si>
  <si>
    <t>2 319</t>
  </si>
  <si>
    <t>6 373</t>
  </si>
  <si>
    <t>2 517</t>
  </si>
  <si>
    <t>2 131</t>
  </si>
  <si>
    <t>6 431</t>
  </si>
  <si>
    <t>2 463</t>
  </si>
  <si>
    <t>2 079</t>
  </si>
  <si>
    <t>7 014</t>
  </si>
  <si>
    <t>2 371</t>
  </si>
  <si>
    <t>1 735</t>
  </si>
  <si>
    <t>6 780</t>
  </si>
  <si>
    <t>Les séries longues du BAAC*</t>
  </si>
  <si>
    <t>Source :  ONISR, fichier national des accidents corporels et archives du Cerema Nord-Picardie</t>
  </si>
  <si>
    <t>(Saint-Pierre-et-Miquelon depuis 2016, Saint-Barthélemy, Saint-Martin, Wallis-et-Futuna, Polynésie Française et Nouvelle-Calédonie)</t>
  </si>
  <si>
    <t>Accidentalité en France métropolitaine, 2000-2018</t>
  </si>
  <si>
    <t>Source : ONISR, fichier des accidents - BAAC 2018</t>
  </si>
  <si>
    <t>Accidentalité dans les départements d'outre-mer, 2005-2018</t>
  </si>
  <si>
    <t>Accidentalité dans les outre-mer  - années  2005 à 2018</t>
  </si>
  <si>
    <t>Accidents corporels en métropole, 1970-2018 (données brutes)</t>
  </si>
  <si>
    <t>Personnes tuées en métropole, 1970-2018 (données brutes)</t>
  </si>
  <si>
    <t>Blessés hospitalisés plus de 6 jours (1970-2004) et blessés hospitalisés plus de 24h (2005-2018) en métropole (données brutes)</t>
  </si>
  <si>
    <t>Total blessés en métropole de 1970-2018 (données brutes)</t>
  </si>
  <si>
    <t>Personnes tuées 1970-2018 (données brutes)</t>
  </si>
  <si>
    <t>Personnes tuées 2005-2018</t>
  </si>
  <si>
    <t>Personnes hospitalisées plus de 24 heures 2005-2018</t>
  </si>
  <si>
    <t>Var 2018/2017</t>
  </si>
  <si>
    <t>Accidents corporels 2005-2018</t>
  </si>
  <si>
    <t>Personnes hospitalisées plus de 24 heures, 2005-2018</t>
  </si>
  <si>
    <t>+4</t>
  </si>
  <si>
    <t>+1</t>
  </si>
  <si>
    <r>
      <t xml:space="preserve">Données de 1970-1989
</t>
    </r>
    <r>
      <rPr>
        <sz val="11"/>
        <color rgb="FFFF0000"/>
        <rFont val="Arial"/>
        <family val="2"/>
      </rPr>
      <t xml:space="preserve">Source CEREMA  Nord-Picardie
</t>
    </r>
    <r>
      <rPr>
        <sz val="11"/>
        <rFont val="Arial"/>
        <family val="2"/>
      </rPr>
      <t xml:space="preserve">
Données de 1990-2015 - SAS </t>
    </r>
    <r>
      <rPr>
        <sz val="11"/>
        <color rgb="FFFF0000"/>
        <rFont val="Arial"/>
        <family val="2"/>
      </rPr>
      <t xml:space="preserve">
Source : ONISR-BAAC-SAS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</si>
</sst>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"/>
  </numFmts>
  <fonts count="5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i/>
      <sz val="8"/>
      <name val="Arial"/>
      <family val="2"/>
    </font>
    <font>
      <b/>
      <sz val="9"/>
      <color indexed="55"/>
      <name val="Arial"/>
      <family val="2"/>
    </font>
    <font>
      <sz val="9"/>
      <name val="Arial"/>
      <family val="2"/>
    </font>
    <font>
      <b/>
      <sz val="10"/>
      <name val="Times New Roman"/>
      <family val="1"/>
    </font>
    <font>
      <b/>
      <sz val="14"/>
      <color indexed="55"/>
      <name val="Arial"/>
      <family val="2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808080"/>
      <name val="Arial"/>
      <family val="2"/>
    </font>
    <font>
      <b/>
      <sz val="12"/>
      <color rgb="FF808080"/>
      <name val="Arial"/>
      <family val="2"/>
    </font>
    <font>
      <b/>
      <sz val="8"/>
      <color rgb="FF808080"/>
      <name val="Arial"/>
      <family val="2"/>
    </font>
    <font>
      <b/>
      <sz val="11"/>
      <color rgb="FF808080"/>
      <name val="Arial"/>
      <family val="2"/>
    </font>
    <font>
      <b/>
      <sz val="11"/>
      <color indexed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61"/>
      </bottom>
      <diagonal/>
    </border>
    <border>
      <left style="thin">
        <color indexed="23"/>
      </left>
      <right/>
      <top/>
      <bottom style="thick">
        <color indexed="61"/>
      </bottom>
      <diagonal/>
    </border>
    <border>
      <left style="thin">
        <color indexed="23"/>
      </left>
      <right style="thin">
        <color indexed="23"/>
      </right>
      <top style="thick">
        <color indexed="6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3"/>
      </left>
      <right/>
      <top style="thick">
        <color indexed="6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23"/>
      </right>
      <top style="thick">
        <color indexed="61"/>
      </top>
      <bottom/>
      <diagonal/>
    </border>
    <border>
      <left/>
      <right style="thin">
        <color indexed="23"/>
      </right>
      <top/>
      <bottom style="thick">
        <color indexed="61"/>
      </bottom>
      <diagonal/>
    </border>
    <border>
      <left style="thin">
        <color indexed="23"/>
      </left>
      <right style="thin">
        <color indexed="23"/>
      </right>
      <top/>
      <bottom style="thick">
        <color indexed="61"/>
      </bottom>
      <diagonal/>
    </border>
    <border>
      <left style="thin">
        <color theme="1" tint="0.499984740745262"/>
      </left>
      <right/>
      <top/>
      <bottom style="thick">
        <color indexed="61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ck">
        <color indexed="61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0" tint="-0.24994659260841701"/>
      </right>
      <top/>
      <bottom style="thick">
        <color theme="4" tint="-0.24994659260841701"/>
      </bottom>
      <diagonal/>
    </border>
    <border>
      <left style="thin">
        <color indexed="23"/>
      </left>
      <right style="thin">
        <color indexed="23"/>
      </right>
      <top/>
      <bottom style="thick">
        <color theme="4" tint="-0.24994659260841701"/>
      </bottom>
      <diagonal/>
    </border>
    <border>
      <left style="thin">
        <color indexed="23"/>
      </left>
      <right/>
      <top/>
      <bottom style="thick">
        <color theme="4" tint="-0.24994659260841701"/>
      </bottom>
      <diagonal/>
    </border>
    <border>
      <left style="thin">
        <color theme="0" tint="-0.34998626667073579"/>
      </left>
      <right/>
      <top/>
      <bottom style="thick">
        <color theme="4" tint="-0.24994659260841701"/>
      </bottom>
      <diagonal/>
    </border>
    <border>
      <left style="thin">
        <color theme="0" tint="-0.499984740745262"/>
      </left>
      <right/>
      <top style="thick">
        <color theme="4" tint="-0.2499465926084170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8" fillId="0" borderId="0"/>
    <xf numFmtId="0" fontId="8" fillId="0" borderId="0"/>
    <xf numFmtId="0" fontId="38" fillId="0" borderId="0" applyNumberFormat="0" applyFill="0" applyBorder="0" applyAlignment="0" applyProtection="0"/>
    <xf numFmtId="0" fontId="39" fillId="0" borderId="34" applyNumberFormat="0" applyFill="0" applyAlignment="0" applyProtection="0"/>
    <xf numFmtId="0" fontId="40" fillId="0" borderId="35" applyNumberFormat="0" applyFill="0" applyAlignment="0" applyProtection="0"/>
    <xf numFmtId="0" fontId="41" fillId="0" borderId="36" applyNumberFormat="0" applyFill="0" applyAlignment="0" applyProtection="0"/>
    <xf numFmtId="0" fontId="41" fillId="0" borderId="0" applyNumberFormat="0" applyFill="0" applyBorder="0" applyAlignment="0" applyProtection="0"/>
    <xf numFmtId="0" fontId="42" fillId="10" borderId="0" applyNumberFormat="0" applyBorder="0" applyAlignment="0" applyProtection="0"/>
    <xf numFmtId="0" fontId="43" fillId="11" borderId="0" applyNumberFormat="0" applyBorder="0" applyAlignment="0" applyProtection="0"/>
    <xf numFmtId="0" fontId="44" fillId="12" borderId="0" applyNumberFormat="0" applyBorder="0" applyAlignment="0" applyProtection="0"/>
    <xf numFmtId="0" fontId="45" fillId="13" borderId="37" applyNumberFormat="0" applyAlignment="0" applyProtection="0"/>
    <xf numFmtId="0" fontId="46" fillId="14" borderId="38" applyNumberFormat="0" applyAlignment="0" applyProtection="0"/>
    <xf numFmtId="0" fontId="47" fillId="14" borderId="37" applyNumberFormat="0" applyAlignment="0" applyProtection="0"/>
    <xf numFmtId="0" fontId="48" fillId="0" borderId="39" applyNumberFormat="0" applyFill="0" applyAlignment="0" applyProtection="0"/>
    <xf numFmtId="0" fontId="49" fillId="15" borderId="40" applyNumberFormat="0" applyAlignment="0" applyProtection="0"/>
    <xf numFmtId="0" fontId="1" fillId="0" borderId="0" applyNumberFormat="0" applyFill="0" applyBorder="0" applyAlignment="0" applyProtection="0"/>
    <xf numFmtId="0" fontId="37" fillId="16" borderId="41" applyNumberFormat="0" applyFont="0" applyAlignment="0" applyProtection="0"/>
    <xf numFmtId="0" fontId="50" fillId="0" borderId="0" applyNumberFormat="0" applyFill="0" applyBorder="0" applyAlignment="0" applyProtection="0"/>
    <xf numFmtId="0" fontId="51" fillId="0" borderId="42" applyNumberFormat="0" applyFill="0" applyAlignment="0" applyProtection="0"/>
    <xf numFmtId="0" fontId="52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52" fillId="40" borderId="0" applyNumberFormat="0" applyBorder="0" applyAlignment="0" applyProtection="0"/>
  </cellStyleXfs>
  <cellXfs count="221">
    <xf numFmtId="0" fontId="0" fillId="0" borderId="0" xfId="0"/>
    <xf numFmtId="49" fontId="2" fillId="0" borderId="0" xfId="0" applyNumberFormat="1" applyFont="1" applyAlignment="1">
      <alignment horizontal="left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Border="1"/>
    <xf numFmtId="0" fontId="7" fillId="0" borderId="0" xfId="0" applyFont="1"/>
    <xf numFmtId="3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Border="1"/>
    <xf numFmtId="0" fontId="2" fillId="0" borderId="0" xfId="0" applyFont="1"/>
    <xf numFmtId="3" fontId="3" fillId="0" borderId="0" xfId="0" applyNumberFormat="1" applyFont="1"/>
    <xf numFmtId="0" fontId="1" fillId="0" borderId="0" xfId="0" applyFont="1" applyBorder="1"/>
    <xf numFmtId="0" fontId="1" fillId="0" borderId="0" xfId="0" applyFont="1"/>
    <xf numFmtId="0" fontId="7" fillId="0" borderId="0" xfId="0" applyFont="1" applyAlignment="1"/>
    <xf numFmtId="3" fontId="7" fillId="0" borderId="0" xfId="0" applyNumberFormat="1" applyFont="1"/>
    <xf numFmtId="0" fontId="3" fillId="0" borderId="0" xfId="0" applyFont="1"/>
    <xf numFmtId="0" fontId="8" fillId="0" borderId="0" xfId="0" applyFont="1" applyBorder="1" applyAlignment="1">
      <alignment vertical="center" textRotation="90" wrapText="1"/>
    </xf>
    <xf numFmtId="3" fontId="5" fillId="4" borderId="12" xfId="0" applyNumberFormat="1" applyFont="1" applyFill="1" applyBorder="1" applyAlignment="1">
      <alignment horizontal="center" vertical="center" wrapText="1"/>
    </xf>
    <xf numFmtId="165" fontId="5" fillId="4" borderId="12" xfId="0" quotePrefix="1" applyNumberFormat="1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3" fontId="11" fillId="6" borderId="16" xfId="0" applyNumberFormat="1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3" fontId="15" fillId="6" borderId="16" xfId="0" applyNumberFormat="1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3" fontId="11" fillId="2" borderId="16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3" fontId="15" fillId="2" borderId="16" xfId="0" applyNumberFormat="1" applyFont="1" applyFill="1" applyBorder="1" applyAlignment="1">
      <alignment horizontal="center" vertical="center" wrapText="1"/>
    </xf>
    <xf numFmtId="3" fontId="16" fillId="6" borderId="16" xfId="0" applyNumberFormat="1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8" fillId="0" borderId="0" xfId="1"/>
    <xf numFmtId="0" fontId="18" fillId="0" borderId="0" xfId="1" applyBorder="1"/>
    <xf numFmtId="3" fontId="18" fillId="0" borderId="0" xfId="1" applyNumberFormat="1"/>
    <xf numFmtId="0" fontId="19" fillId="0" borderId="0" xfId="1" applyFont="1"/>
    <xf numFmtId="165" fontId="18" fillId="0" borderId="0" xfId="1" applyNumberFormat="1"/>
    <xf numFmtId="3" fontId="20" fillId="0" borderId="0" xfId="1" applyNumberFormat="1" applyFont="1"/>
    <xf numFmtId="0" fontId="2" fillId="0" borderId="0" xfId="1" applyFont="1"/>
    <xf numFmtId="0" fontId="21" fillId="0" borderId="0" xfId="1" applyFont="1"/>
    <xf numFmtId="0" fontId="11" fillId="0" borderId="0" xfId="1" applyFont="1" applyBorder="1" applyAlignment="1">
      <alignment horizontal="center" wrapText="1"/>
    </xf>
    <xf numFmtId="3" fontId="11" fillId="0" borderId="0" xfId="1" applyNumberFormat="1" applyFont="1" applyBorder="1" applyAlignment="1">
      <alignment horizontal="center" wrapText="1"/>
    </xf>
    <xf numFmtId="3" fontId="11" fillId="0" borderId="0" xfId="1" applyNumberFormat="1" applyFont="1" applyBorder="1" applyAlignment="1">
      <alignment horizontal="right" wrapText="1"/>
    </xf>
    <xf numFmtId="164" fontId="5" fillId="3" borderId="9" xfId="1" applyNumberFormat="1" applyFont="1" applyFill="1" applyBorder="1" applyAlignment="1">
      <alignment horizontal="center" vertical="center" wrapText="1"/>
    </xf>
    <xf numFmtId="3" fontId="5" fillId="3" borderId="8" xfId="1" applyNumberFormat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166" fontId="5" fillId="3" borderId="9" xfId="1" applyNumberFormat="1" applyFont="1" applyFill="1" applyBorder="1" applyAlignment="1">
      <alignment horizontal="center" vertical="center" wrapText="1"/>
    </xf>
    <xf numFmtId="166" fontId="5" fillId="3" borderId="8" xfId="1" applyNumberFormat="1" applyFont="1" applyFill="1" applyBorder="1" applyAlignment="1">
      <alignment horizontal="center" vertical="center" wrapText="1"/>
    </xf>
    <xf numFmtId="0" fontId="8" fillId="0" borderId="0" xfId="1" applyFont="1"/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8" fillId="0" borderId="0" xfId="1" applyAlignment="1"/>
    <xf numFmtId="0" fontId="21" fillId="0" borderId="0" xfId="1" applyFont="1" applyAlignment="1"/>
    <xf numFmtId="0" fontId="22" fillId="0" borderId="0" xfId="2" applyFont="1"/>
    <xf numFmtId="0" fontId="11" fillId="0" borderId="0" xfId="1" applyFont="1"/>
    <xf numFmtId="0" fontId="23" fillId="0" borderId="0" xfId="1" applyFont="1" applyAlignment="1">
      <alignment horizontal="center" vertical="center"/>
    </xf>
    <xf numFmtId="0" fontId="11" fillId="0" borderId="0" xfId="1" applyFont="1" applyBorder="1"/>
    <xf numFmtId="0" fontId="18" fillId="0" borderId="0" xfId="1" applyFill="1"/>
    <xf numFmtId="0" fontId="18" fillId="0" borderId="0" xfId="1" applyFill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5" fillId="0" borderId="0" xfId="1" applyFont="1" applyBorder="1"/>
    <xf numFmtId="0" fontId="8" fillId="0" borderId="0" xfId="1" applyFont="1" applyFill="1" applyAlignment="1">
      <alignment horizontal="center" vertical="center"/>
    </xf>
    <xf numFmtId="3" fontId="5" fillId="3" borderId="9" xfId="1" applyNumberFormat="1" applyFont="1" applyFill="1" applyBorder="1" applyAlignment="1">
      <alignment horizontal="center" vertical="center" wrapText="1"/>
    </xf>
    <xf numFmtId="49" fontId="4" fillId="6" borderId="7" xfId="1" applyNumberFormat="1" applyFont="1" applyFill="1" applyBorder="1" applyAlignment="1">
      <alignment horizontal="center" vertical="center" wrapText="1"/>
    </xf>
    <xf numFmtId="164" fontId="4" fillId="6" borderId="8" xfId="1" applyNumberFormat="1" applyFont="1" applyFill="1" applyBorder="1" applyAlignment="1">
      <alignment horizontal="center" vertical="center"/>
    </xf>
    <xf numFmtId="164" fontId="4" fillId="6" borderId="9" xfId="1" applyNumberFormat="1" applyFont="1" applyFill="1" applyBorder="1" applyAlignment="1">
      <alignment horizontal="center" vertical="center"/>
    </xf>
    <xf numFmtId="0" fontId="23" fillId="0" borderId="0" xfId="1" applyFont="1"/>
    <xf numFmtId="0" fontId="18" fillId="0" borderId="0" xfId="1" applyFont="1" applyFill="1" applyAlignment="1">
      <alignment horizontal="center" vertical="center"/>
    </xf>
    <xf numFmtId="0" fontId="18" fillId="0" borderId="0" xfId="1" applyFont="1"/>
    <xf numFmtId="0" fontId="18" fillId="0" borderId="0" xfId="1" applyFont="1" applyAlignment="1">
      <alignment horizontal="center" vertical="center"/>
    </xf>
    <xf numFmtId="0" fontId="18" fillId="0" borderId="0" xfId="1" applyAlignment="1">
      <alignment horizontal="center"/>
    </xf>
    <xf numFmtId="0" fontId="19" fillId="0" borderId="0" xfId="1" applyFont="1" applyFill="1" applyBorder="1" applyAlignment="1">
      <alignment horizontal="center" vertical="center"/>
    </xf>
    <xf numFmtId="0" fontId="18" fillId="0" borderId="0" xfId="1" applyFill="1" applyBorder="1" applyAlignment="1">
      <alignment horizontal="center" vertical="center"/>
    </xf>
    <xf numFmtId="0" fontId="25" fillId="0" borderId="0" xfId="2" applyFont="1"/>
    <xf numFmtId="0" fontId="8" fillId="0" borderId="0" xfId="2"/>
    <xf numFmtId="0" fontId="18" fillId="0" borderId="0" xfId="1" applyAlignment="1">
      <alignment horizontal="center" vertical="center"/>
    </xf>
    <xf numFmtId="0" fontId="19" fillId="0" borderId="0" xfId="1" applyFont="1" applyBorder="1"/>
    <xf numFmtId="0" fontId="8" fillId="0" borderId="0" xfId="2" applyFont="1"/>
    <xf numFmtId="0" fontId="8" fillId="0" borderId="0" xfId="2" applyAlignment="1">
      <alignment horizontal="center"/>
    </xf>
    <xf numFmtId="0" fontId="27" fillId="0" borderId="0" xfId="2" applyFont="1"/>
    <xf numFmtId="164" fontId="1" fillId="0" borderId="0" xfId="0" applyNumberFormat="1" applyFont="1"/>
    <xf numFmtId="164" fontId="6" fillId="0" borderId="0" xfId="0" applyNumberFormat="1" applyFont="1"/>
    <xf numFmtId="164" fontId="18" fillId="0" borderId="0" xfId="1" applyNumberFormat="1" applyFill="1" applyBorder="1"/>
    <xf numFmtId="0" fontId="4" fillId="8" borderId="7" xfId="1" applyFont="1" applyFill="1" applyBorder="1" applyAlignment="1">
      <alignment horizontal="center" vertical="center" wrapText="1"/>
    </xf>
    <xf numFmtId="3" fontId="5" fillId="8" borderId="8" xfId="1" applyNumberFormat="1" applyFont="1" applyFill="1" applyBorder="1" applyAlignment="1">
      <alignment horizontal="center" vertical="center" wrapText="1"/>
    </xf>
    <xf numFmtId="3" fontId="5" fillId="8" borderId="9" xfId="1" applyNumberFormat="1" applyFont="1" applyFill="1" applyBorder="1" applyAlignment="1">
      <alignment horizontal="center" vertical="center" wrapText="1"/>
    </xf>
    <xf numFmtId="0" fontId="4" fillId="7" borderId="7" xfId="1" applyFont="1" applyFill="1" applyBorder="1" applyAlignment="1">
      <alignment horizontal="center" vertical="center" wrapText="1"/>
    </xf>
    <xf numFmtId="3" fontId="5" fillId="7" borderId="8" xfId="1" applyNumberFormat="1" applyFont="1" applyFill="1" applyBorder="1" applyAlignment="1">
      <alignment horizontal="center" vertical="center" wrapText="1"/>
    </xf>
    <xf numFmtId="3" fontId="5" fillId="7" borderId="9" xfId="1" applyNumberFormat="1" applyFont="1" applyFill="1" applyBorder="1" applyAlignment="1">
      <alignment horizontal="center" vertical="center" wrapText="1"/>
    </xf>
    <xf numFmtId="0" fontId="4" fillId="7" borderId="20" xfId="1" applyFont="1" applyFill="1" applyBorder="1" applyAlignment="1">
      <alignment horizontal="center" vertical="center" wrapText="1"/>
    </xf>
    <xf numFmtId="3" fontId="5" fillId="7" borderId="12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1" applyFont="1"/>
    <xf numFmtId="0" fontId="4" fillId="9" borderId="2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3" fontId="5" fillId="7" borderId="8" xfId="0" applyNumberFormat="1" applyFont="1" applyFill="1" applyBorder="1" applyAlignment="1">
      <alignment horizontal="center" vertical="center" wrapText="1"/>
    </xf>
    <xf numFmtId="164" fontId="5" fillId="7" borderId="8" xfId="1" applyNumberFormat="1" applyFont="1" applyFill="1" applyBorder="1" applyAlignment="1">
      <alignment horizontal="center" vertical="center" wrapText="1"/>
    </xf>
    <xf numFmtId="164" fontId="5" fillId="7" borderId="9" xfId="1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3" fontId="4" fillId="9" borderId="2" xfId="0" applyNumberFormat="1" applyFont="1" applyFill="1" applyBorder="1" applyAlignment="1">
      <alignment horizontal="center" vertical="center" wrapText="1"/>
    </xf>
    <xf numFmtId="164" fontId="4" fillId="9" borderId="3" xfId="0" applyNumberFormat="1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3" fontId="5" fillId="8" borderId="8" xfId="0" applyNumberFormat="1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164" fontId="5" fillId="7" borderId="9" xfId="0" applyNumberFormat="1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3" fontId="28" fillId="0" borderId="0" xfId="0" applyNumberFormat="1" applyFont="1"/>
    <xf numFmtId="164" fontId="28" fillId="0" borderId="0" xfId="0" applyNumberFormat="1" applyFont="1"/>
    <xf numFmtId="0" fontId="28" fillId="0" borderId="0" xfId="0" applyFont="1"/>
    <xf numFmtId="0" fontId="5" fillId="0" borderId="0" xfId="0" applyFont="1" applyBorder="1" applyAlignment="1">
      <alignment vertical="center" textRotation="90" wrapText="1"/>
    </xf>
    <xf numFmtId="0" fontId="4" fillId="8" borderId="0" xfId="0" applyFont="1" applyFill="1" applyBorder="1" applyAlignment="1">
      <alignment horizontal="center" vertical="center" wrapText="1"/>
    </xf>
    <xf numFmtId="164" fontId="5" fillId="8" borderId="8" xfId="0" applyNumberFormat="1" applyFont="1" applyFill="1" applyBorder="1" applyAlignment="1">
      <alignment horizontal="center" vertical="center" wrapText="1"/>
    </xf>
    <xf numFmtId="164" fontId="5" fillId="7" borderId="8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3" fontId="5" fillId="8" borderId="22" xfId="0" applyNumberFormat="1" applyFont="1" applyFill="1" applyBorder="1" applyAlignment="1">
      <alignment horizontal="center" vertical="center" wrapText="1"/>
    </xf>
    <xf numFmtId="1" fontId="4" fillId="8" borderId="21" xfId="0" applyNumberFormat="1" applyFont="1" applyFill="1" applyBorder="1" applyAlignment="1">
      <alignment horizontal="center" vertical="center" wrapText="1"/>
    </xf>
    <xf numFmtId="164" fontId="5" fillId="8" borderId="9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49" fontId="4" fillId="9" borderId="1" xfId="1" applyNumberFormat="1" applyFont="1" applyFill="1" applyBorder="1" applyAlignment="1">
      <alignment horizontal="center" vertical="center" wrapText="1"/>
    </xf>
    <xf numFmtId="49" fontId="4" fillId="9" borderId="3" xfId="1" applyNumberFormat="1" applyFont="1" applyFill="1" applyBorder="1" applyAlignment="1">
      <alignment horizontal="center" vertical="center" wrapText="1"/>
    </xf>
    <xf numFmtId="1" fontId="4" fillId="3" borderId="7" xfId="1" applyNumberFormat="1" applyFont="1" applyFill="1" applyBorder="1" applyAlignment="1">
      <alignment horizontal="center" vertical="center" wrapText="1"/>
    </xf>
    <xf numFmtId="3" fontId="5" fillId="3" borderId="6" xfId="1" applyNumberFormat="1" applyFont="1" applyFill="1" applyBorder="1" applyAlignment="1">
      <alignment horizontal="center" vertical="center" wrapText="1"/>
    </xf>
    <xf numFmtId="1" fontId="4" fillId="7" borderId="7" xfId="1" applyNumberFormat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 wrapText="1"/>
    </xf>
    <xf numFmtId="3" fontId="5" fillId="3" borderId="22" xfId="1" applyNumberFormat="1" applyFont="1" applyFill="1" applyBorder="1" applyAlignment="1">
      <alignment horizontal="center" vertical="center" wrapText="1"/>
    </xf>
    <xf numFmtId="3" fontId="5" fillId="3" borderId="10" xfId="1" applyNumberFormat="1" applyFont="1" applyFill="1" applyBorder="1" applyAlignment="1">
      <alignment horizontal="center" vertical="center" wrapText="1"/>
    </xf>
    <xf numFmtId="3" fontId="5" fillId="7" borderId="0" xfId="1" applyNumberFormat="1" applyFont="1" applyFill="1" applyBorder="1" applyAlignment="1">
      <alignment horizontal="center" vertical="center" wrapText="1"/>
    </xf>
    <xf numFmtId="3" fontId="5" fillId="3" borderId="0" xfId="1" applyNumberFormat="1" applyFont="1" applyFill="1" applyBorder="1" applyAlignment="1">
      <alignment horizontal="center" vertical="center" wrapText="1"/>
    </xf>
    <xf numFmtId="0" fontId="18" fillId="0" borderId="0" xfId="1" applyAlignment="1">
      <alignment vertical="top"/>
    </xf>
    <xf numFmtId="0" fontId="18" fillId="0" borderId="0" xfId="1" applyAlignment="1">
      <alignment horizontal="center" vertical="top"/>
    </xf>
    <xf numFmtId="0" fontId="8" fillId="0" borderId="0" xfId="2" applyAlignment="1">
      <alignment horizontal="center" vertical="top"/>
    </xf>
    <xf numFmtId="0" fontId="4" fillId="3" borderId="13" xfId="0" applyFont="1" applyFill="1" applyBorder="1" applyAlignment="1">
      <alignment horizontal="center" vertical="center" wrapText="1"/>
    </xf>
    <xf numFmtId="3" fontId="5" fillId="8" borderId="5" xfId="0" applyNumberFormat="1" applyFont="1" applyFill="1" applyBorder="1" applyAlignment="1">
      <alignment horizontal="center" vertical="center" wrapText="1"/>
    </xf>
    <xf numFmtId="164" fontId="5" fillId="8" borderId="9" xfId="0" quotePrefix="1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164" fontId="5" fillId="3" borderId="9" xfId="0" quotePrefix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textRotation="90"/>
    </xf>
    <xf numFmtId="1" fontId="4" fillId="4" borderId="20" xfId="0" applyNumberFormat="1" applyFont="1" applyFill="1" applyBorder="1" applyAlignment="1">
      <alignment horizontal="center" vertical="center" wrapText="1"/>
    </xf>
    <xf numFmtId="164" fontId="5" fillId="8" borderId="6" xfId="0" quotePrefix="1" applyNumberFormat="1" applyFont="1" applyFill="1" applyBorder="1" applyAlignment="1">
      <alignment horizontal="center" vertical="center" wrapText="1"/>
    </xf>
    <xf numFmtId="164" fontId="5" fillId="8" borderId="11" xfId="0" quotePrefix="1" applyNumberFormat="1" applyFont="1" applyFill="1" applyBorder="1" applyAlignment="1">
      <alignment horizontal="center" vertical="center" wrapText="1"/>
    </xf>
    <xf numFmtId="0" fontId="18" fillId="0" borderId="0" xfId="1" applyFill="1" applyAlignment="1">
      <alignment horizontal="center"/>
    </xf>
    <xf numFmtId="0" fontId="5" fillId="0" borderId="0" xfId="1" applyFont="1" applyBorder="1" applyAlignment="1">
      <alignment horizontal="center"/>
    </xf>
    <xf numFmtId="0" fontId="29" fillId="0" borderId="0" xfId="0" applyFont="1"/>
    <xf numFmtId="164" fontId="5" fillId="7" borderId="9" xfId="1" quotePrefix="1" applyNumberFormat="1" applyFont="1" applyFill="1" applyBorder="1" applyAlignment="1">
      <alignment horizontal="center" vertical="center" wrapText="1"/>
    </xf>
    <xf numFmtId="164" fontId="5" fillId="7" borderId="8" xfId="1" quotePrefix="1" applyNumberFormat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right" vertical="center" wrapText="1" indent="2"/>
    </xf>
    <xf numFmtId="164" fontId="5" fillId="7" borderId="8" xfId="1" applyNumberFormat="1" applyFont="1" applyFill="1" applyBorder="1" applyAlignment="1">
      <alignment horizontal="right" vertical="center" wrapText="1" indent="2"/>
    </xf>
    <xf numFmtId="164" fontId="5" fillId="7" borderId="9" xfId="1" applyNumberFormat="1" applyFont="1" applyFill="1" applyBorder="1" applyAlignment="1">
      <alignment horizontal="right" vertical="center" wrapText="1" indent="2"/>
    </xf>
    <xf numFmtId="164" fontId="5" fillId="3" borderId="9" xfId="1" applyNumberFormat="1" applyFont="1" applyFill="1" applyBorder="1" applyAlignment="1">
      <alignment horizontal="right" vertical="center" wrapText="1" indent="2"/>
    </xf>
    <xf numFmtId="0" fontId="4" fillId="3" borderId="29" xfId="0" applyFont="1" applyFill="1" applyBorder="1" applyAlignment="1">
      <alignment horizontal="center" vertical="center" wrapText="1"/>
    </xf>
    <xf numFmtId="3" fontId="5" fillId="8" borderId="30" xfId="0" applyNumberFormat="1" applyFont="1" applyFill="1" applyBorder="1" applyAlignment="1">
      <alignment horizontal="center" vertical="center" wrapText="1"/>
    </xf>
    <xf numFmtId="164" fontId="5" fillId="8" borderId="31" xfId="0" quotePrefix="1" applyNumberFormat="1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164" fontId="5" fillId="3" borderId="8" xfId="1" quotePrefix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164" fontId="5" fillId="3" borderId="6" xfId="1" quotePrefix="1" applyNumberFormat="1" applyFont="1" applyFill="1" applyBorder="1" applyAlignment="1">
      <alignment horizontal="center" vertical="center" wrapText="1"/>
    </xf>
    <xf numFmtId="164" fontId="4" fillId="6" borderId="8" xfId="1" quotePrefix="1" applyNumberFormat="1" applyFont="1" applyFill="1" applyBorder="1" applyAlignment="1">
      <alignment horizontal="center" vertical="center"/>
    </xf>
    <xf numFmtId="1" fontId="4" fillId="6" borderId="8" xfId="1" quotePrefix="1" applyNumberFormat="1" applyFont="1" applyFill="1" applyBorder="1" applyAlignment="1">
      <alignment horizontal="center" vertical="center"/>
    </xf>
    <xf numFmtId="164" fontId="5" fillId="7" borderId="9" xfId="0" quotePrefix="1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top"/>
    </xf>
    <xf numFmtId="0" fontId="33" fillId="0" borderId="0" xfId="0" applyFont="1" applyAlignment="1">
      <alignment horizontal="left" vertical="top" wrapText="1"/>
    </xf>
    <xf numFmtId="49" fontId="34" fillId="0" borderId="0" xfId="0" applyNumberFormat="1" applyFont="1" applyAlignment="1">
      <alignment horizontal="left" wrapText="1"/>
    </xf>
    <xf numFmtId="0" fontId="32" fillId="0" borderId="0" xfId="0" applyFont="1" applyAlignment="1">
      <alignment vertical="center"/>
    </xf>
    <xf numFmtId="0" fontId="3" fillId="0" borderId="0" xfId="1" applyFont="1"/>
    <xf numFmtId="164" fontId="3" fillId="0" borderId="0" xfId="1" applyNumberFormat="1" applyFont="1" applyFill="1" applyBorder="1"/>
    <xf numFmtId="0" fontId="33" fillId="0" borderId="0" xfId="0" applyFont="1" applyAlignment="1">
      <alignment vertical="top" wrapText="1"/>
    </xf>
    <xf numFmtId="0" fontId="36" fillId="0" borderId="0" xfId="0" applyFont="1"/>
    <xf numFmtId="0" fontId="31" fillId="0" borderId="0" xfId="0" applyFont="1" applyAlignment="1">
      <alignment horizontal="left" vertical="top"/>
    </xf>
    <xf numFmtId="3" fontId="35" fillId="0" borderId="0" xfId="0" applyNumberFormat="1" applyFont="1"/>
    <xf numFmtId="3" fontId="36" fillId="0" borderId="0" xfId="0" applyNumberFormat="1" applyFont="1"/>
    <xf numFmtId="164" fontId="36" fillId="0" borderId="0" xfId="0" applyNumberFormat="1" applyFont="1"/>
    <xf numFmtId="0" fontId="35" fillId="0" borderId="0" xfId="0" applyFont="1" applyBorder="1" applyAlignment="1">
      <alignment vertical="center" textRotation="90" wrapText="1"/>
    </xf>
    <xf numFmtId="164" fontId="4" fillId="6" borderId="9" xfId="1" quotePrefix="1" applyNumberFormat="1" applyFont="1" applyFill="1" applyBorder="1" applyAlignment="1">
      <alignment horizontal="center" vertical="center"/>
    </xf>
    <xf numFmtId="9" fontId="4" fillId="6" borderId="8" xfId="1" applyNumberFormat="1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3" fontId="5" fillId="7" borderId="25" xfId="0" applyNumberFormat="1" applyFont="1" applyFill="1" applyBorder="1" applyAlignment="1">
      <alignment horizontal="center" vertical="center" textRotation="90" wrapText="1"/>
    </xf>
    <xf numFmtId="3" fontId="5" fillId="7" borderId="32" xfId="0" applyNumberFormat="1" applyFont="1" applyFill="1" applyBorder="1" applyAlignment="1">
      <alignment horizontal="center" vertical="center" textRotation="90" wrapText="1"/>
    </xf>
    <xf numFmtId="0" fontId="5" fillId="7" borderId="33" xfId="0" applyFont="1" applyFill="1" applyBorder="1" applyAlignment="1">
      <alignment horizontal="center" vertical="center" textRotation="90" wrapText="1"/>
    </xf>
    <xf numFmtId="0" fontId="5" fillId="7" borderId="26" xfId="0" applyFont="1" applyFill="1" applyBorder="1" applyAlignment="1">
      <alignment horizontal="center" vertical="center" textRotation="90" wrapText="1"/>
    </xf>
    <xf numFmtId="0" fontId="5" fillId="4" borderId="26" xfId="0" applyFont="1" applyFill="1" applyBorder="1" applyAlignment="1">
      <alignment horizontal="center" vertical="center" textRotation="90"/>
    </xf>
    <xf numFmtId="0" fontId="5" fillId="4" borderId="27" xfId="0" applyFont="1" applyFill="1" applyBorder="1" applyAlignment="1">
      <alignment horizontal="center" vertical="center" textRotation="90"/>
    </xf>
    <xf numFmtId="0" fontId="31" fillId="0" borderId="0" xfId="0" applyFont="1" applyAlignment="1">
      <alignment horizontal="left" vertical="top" wrapText="1"/>
    </xf>
    <xf numFmtId="0" fontId="5" fillId="4" borderId="14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4" fillId="9" borderId="2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8" fillId="0" borderId="28" xfId="1" applyFont="1" applyBorder="1" applyAlignment="1">
      <alignment horizontal="left" vertical="center"/>
    </xf>
    <xf numFmtId="0" fontId="5" fillId="7" borderId="14" xfId="1" applyFont="1" applyFill="1" applyBorder="1" applyAlignment="1">
      <alignment horizontal="center" vertical="center" textRotation="90" wrapText="1"/>
    </xf>
    <xf numFmtId="0" fontId="5" fillId="7" borderId="9" xfId="1" applyFont="1" applyFill="1" applyBorder="1" applyAlignment="1">
      <alignment horizontal="center" vertical="center" textRotation="90" wrapText="1"/>
    </xf>
    <xf numFmtId="0" fontId="5" fillId="7" borderId="26" xfId="1" applyFont="1" applyFill="1" applyBorder="1" applyAlignment="1">
      <alignment horizontal="center" vertical="center" textRotation="90" wrapText="1"/>
    </xf>
    <xf numFmtId="0" fontId="5" fillId="7" borderId="27" xfId="1" applyFont="1" applyFill="1" applyBorder="1" applyAlignment="1">
      <alignment horizontal="center" vertical="center" textRotation="90" wrapText="1"/>
    </xf>
    <xf numFmtId="0" fontId="5" fillId="7" borderId="24" xfId="1" applyFont="1" applyFill="1" applyBorder="1" applyAlignment="1">
      <alignment horizontal="center" vertical="center" textRotation="90" wrapText="1"/>
    </xf>
    <xf numFmtId="0" fontId="5" fillId="7" borderId="23" xfId="1" applyFont="1" applyFill="1" applyBorder="1" applyAlignment="1">
      <alignment horizontal="center" vertical="center" textRotation="90" wrapText="1"/>
    </xf>
    <xf numFmtId="49" fontId="26" fillId="0" borderId="0" xfId="1" applyNumberFormat="1" applyFont="1" applyAlignment="1">
      <alignment horizontal="left" vertical="top"/>
    </xf>
    <xf numFmtId="49" fontId="24" fillId="0" borderId="0" xfId="1" applyNumberFormat="1" applyFont="1" applyAlignment="1">
      <alignment horizontal="left" vertical="top"/>
    </xf>
    <xf numFmtId="49" fontId="26" fillId="0" borderId="0" xfId="1" applyNumberFormat="1" applyFont="1" applyAlignment="1">
      <alignment horizontal="left" vertical="center"/>
    </xf>
  </cellXfs>
  <cellStyles count="44">
    <cellStyle name="20 % - Accent1" xfId="21" builtinId="30" customBuiltin="1"/>
    <cellStyle name="20 % - Accent2" xfId="25" builtinId="34" customBuiltin="1"/>
    <cellStyle name="20 % - Accent3" xfId="29" builtinId="38" customBuiltin="1"/>
    <cellStyle name="20 % - Accent4" xfId="33" builtinId="42" customBuiltin="1"/>
    <cellStyle name="20 % - Accent5" xfId="37" builtinId="46" customBuiltin="1"/>
    <cellStyle name="20 % - Accent6" xfId="41" builtinId="50" customBuiltin="1"/>
    <cellStyle name="40 % - Accent1" xfId="22" builtinId="31" customBuiltin="1"/>
    <cellStyle name="40 % - Accent2" xfId="26" builtinId="35" customBuiltin="1"/>
    <cellStyle name="40 % - Accent3" xfId="30" builtinId="39" customBuiltin="1"/>
    <cellStyle name="40 % - Accent4" xfId="34" builtinId="43" customBuiltin="1"/>
    <cellStyle name="40 % - Accent5" xfId="38" builtinId="47" customBuiltin="1"/>
    <cellStyle name="40 % - Accent6" xfId="42" builtinId="51" customBuiltin="1"/>
    <cellStyle name="60 % - Accent1" xfId="23" builtinId="32" customBuiltin="1"/>
    <cellStyle name="60 % - Accent2" xfId="27" builtinId="36" customBuiltin="1"/>
    <cellStyle name="60 % - Accent3" xfId="31" builtinId="40" customBuiltin="1"/>
    <cellStyle name="60 % - Accent4" xfId="35" builtinId="44" customBuiltin="1"/>
    <cellStyle name="60 % - Accent5" xfId="39" builtinId="48" customBuiltin="1"/>
    <cellStyle name="60 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Avertissement" xfId="16" builtinId="11" customBuiltin="1"/>
    <cellStyle name="Calcul" xfId="13" builtinId="22" customBuiltin="1"/>
    <cellStyle name="Cellule liée" xfId="14" builtinId="24" customBuiltin="1"/>
    <cellStyle name="Entrée" xfId="11" builtinId="20" customBuiltin="1"/>
    <cellStyle name="Insatisfaisant" xfId="9" builtinId="27" customBuiltin="1"/>
    <cellStyle name="Neutre" xfId="10" builtinId="28" customBuiltin="1"/>
    <cellStyle name="Normal" xfId="0" builtinId="0"/>
    <cellStyle name="Normal 2" xfId="1"/>
    <cellStyle name="Normal_Copie des derniers graphes" xfId="2"/>
    <cellStyle name="Note" xfId="17" builtinId="10" customBuiltin="1"/>
    <cellStyle name="Satisfaisant" xfId="8" builtinId="26" customBuiltin="1"/>
    <cellStyle name="Sortie" xfId="12" builtinId="21" customBuiltin="1"/>
    <cellStyle name="Texte explicatif" xfId="18" builtinId="53" customBuiltin="1"/>
    <cellStyle name="Titre" xfId="3" builtinId="15" customBuiltin="1"/>
    <cellStyle name="Titre 1" xfId="4" builtinId="16" customBuiltin="1"/>
    <cellStyle name="Titre 2" xfId="5" builtinId="17" customBuiltin="1"/>
    <cellStyle name="Titre 3" xfId="6" builtinId="18" customBuiltin="1"/>
    <cellStyle name="Titre 4" xfId="7" builtinId="19" customBuiltin="1"/>
    <cellStyle name="Total" xfId="19" builtinId="25" customBuiltin="1"/>
    <cellStyle name="Vérification" xfId="15" builtinId="23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83920" y="284480"/>
    <xdr:ext cx="6606540" cy="0"/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883920" y="284480"/>
          <a:ext cx="660654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800100" y="5204460"/>
    <xdr:ext cx="6568440" cy="0"/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800100" y="5204460"/>
          <a:ext cx="656844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60960</xdr:rowOff>
    </xdr:from>
    <xdr:to>
      <xdr:col>12</xdr:col>
      <xdr:colOff>4738</xdr:colOff>
      <xdr:row>0</xdr:row>
      <xdr:rowOff>60960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792480" y="60960"/>
          <a:ext cx="6565558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991</xdr:colOff>
      <xdr:row>0</xdr:row>
      <xdr:rowOff>127299</xdr:rowOff>
    </xdr:from>
    <xdr:to>
      <xdr:col>13</xdr:col>
      <xdr:colOff>32591</xdr:colOff>
      <xdr:row>0</xdr:row>
      <xdr:rowOff>127299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782041" y="127299"/>
          <a:ext cx="658099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31825</xdr:colOff>
      <xdr:row>21</xdr:row>
      <xdr:rowOff>17481</xdr:rowOff>
    </xdr:from>
    <xdr:to>
      <xdr:col>10</xdr:col>
      <xdr:colOff>596602</xdr:colOff>
      <xdr:row>21</xdr:row>
      <xdr:rowOff>25101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20719" y="4195034"/>
          <a:ext cx="6499412" cy="762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30928</xdr:colOff>
      <xdr:row>22</xdr:row>
      <xdr:rowOff>187363</xdr:rowOff>
    </xdr:from>
    <xdr:to>
      <xdr:col>10</xdr:col>
      <xdr:colOff>649045</xdr:colOff>
      <xdr:row>22</xdr:row>
      <xdr:rowOff>187363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83328" y="4633857"/>
          <a:ext cx="6579646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11</xdr:col>
      <xdr:colOff>650388</xdr:colOff>
      <xdr:row>22</xdr:row>
      <xdr:rowOff>79337</xdr:rowOff>
    </xdr:from>
    <xdr:to>
      <xdr:col>22</xdr:col>
      <xdr:colOff>590325</xdr:colOff>
      <xdr:row>22</xdr:row>
      <xdr:rowOff>79337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7427706" y="4525831"/>
          <a:ext cx="6636572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Thème Office">
  <a:themeElements>
    <a:clrScheme name="Bilan 2017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93366"/>
      </a:accent1>
      <a:accent2>
        <a:srgbClr val="00CCFF"/>
      </a:accent2>
      <a:accent3>
        <a:srgbClr val="FF9900"/>
      </a:accent3>
      <a:accent4>
        <a:srgbClr val="99CC00"/>
      </a:accent4>
      <a:accent5>
        <a:srgbClr val="008080"/>
      </a:accent5>
      <a:accent6>
        <a:srgbClr val="80808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workbookViewId="0">
      <selection activeCell="C5" sqref="C5"/>
    </sheetView>
  </sheetViews>
  <sheetFormatPr baseColWidth="10" defaultRowHeight="15" x14ac:dyDescent="0.25"/>
  <cols>
    <col min="8" max="8" width="15.140625" customWidth="1"/>
  </cols>
  <sheetData>
    <row r="1" spans="2:11" s="3" customFormat="1" x14ac:dyDescent="0.25">
      <c r="B1" s="191" t="s">
        <v>1</v>
      </c>
      <c r="C1" s="193" t="s">
        <v>23</v>
      </c>
      <c r="D1" s="193"/>
      <c r="E1" s="191" t="s">
        <v>24</v>
      </c>
      <c r="F1" s="193" t="s">
        <v>25</v>
      </c>
      <c r="G1" s="193"/>
      <c r="H1" s="191" t="s">
        <v>26</v>
      </c>
      <c r="I1" s="191" t="s">
        <v>27</v>
      </c>
      <c r="J1" s="189" t="s">
        <v>28</v>
      </c>
      <c r="K1" s="190"/>
    </row>
    <row r="2" spans="2:11" s="3" customFormat="1" ht="37.5" customHeight="1" x14ac:dyDescent="0.25">
      <c r="B2" s="192"/>
      <c r="C2" s="22" t="s">
        <v>29</v>
      </c>
      <c r="D2" s="23" t="s">
        <v>30</v>
      </c>
      <c r="E2" s="192"/>
      <c r="F2" s="22" t="s">
        <v>29</v>
      </c>
      <c r="G2" s="23" t="s">
        <v>30</v>
      </c>
      <c r="H2" s="192"/>
      <c r="I2" s="192"/>
      <c r="J2" s="22" t="s">
        <v>29</v>
      </c>
      <c r="K2" s="23" t="s">
        <v>30</v>
      </c>
    </row>
    <row r="3" spans="2:11" s="3" customFormat="1" x14ac:dyDescent="0.25">
      <c r="B3" s="24" t="s">
        <v>74</v>
      </c>
      <c r="C3" s="25"/>
      <c r="D3" s="26"/>
      <c r="E3" s="27" t="s">
        <v>31</v>
      </c>
      <c r="F3" s="27" t="s">
        <v>32</v>
      </c>
      <c r="G3" s="26"/>
      <c r="H3" s="27" t="s">
        <v>33</v>
      </c>
      <c r="I3" s="25"/>
      <c r="J3" s="25"/>
      <c r="K3" s="26"/>
    </row>
    <row r="4" spans="2:11" s="3" customFormat="1" x14ac:dyDescent="0.25">
      <c r="B4" s="28" t="s">
        <v>75</v>
      </c>
      <c r="C4" s="29"/>
      <c r="D4" s="30"/>
      <c r="E4" s="31" t="s">
        <v>31</v>
      </c>
      <c r="F4" s="31" t="s">
        <v>34</v>
      </c>
      <c r="G4" s="31"/>
      <c r="H4" s="32" t="s">
        <v>33</v>
      </c>
      <c r="I4" s="29"/>
      <c r="J4" s="29"/>
      <c r="K4" s="30"/>
    </row>
    <row r="5" spans="2:11" s="3" customFormat="1" x14ac:dyDescent="0.25">
      <c r="B5" s="24" t="s">
        <v>76</v>
      </c>
      <c r="C5" s="25"/>
      <c r="D5" s="26"/>
      <c r="E5" s="27" t="s">
        <v>31</v>
      </c>
      <c r="F5" s="27" t="s">
        <v>77</v>
      </c>
      <c r="G5" s="26"/>
      <c r="H5" s="27" t="s">
        <v>78</v>
      </c>
      <c r="I5" s="25"/>
      <c r="J5" s="25"/>
      <c r="K5" s="26"/>
    </row>
    <row r="6" spans="2:11" s="3" customFormat="1" x14ac:dyDescent="0.25">
      <c r="B6" s="28">
        <v>1966</v>
      </c>
      <c r="C6" s="29"/>
      <c r="D6" s="30"/>
      <c r="E6" s="31" t="s">
        <v>31</v>
      </c>
      <c r="F6" s="31" t="s">
        <v>32</v>
      </c>
      <c r="G6" s="31"/>
      <c r="H6" s="32" t="s">
        <v>33</v>
      </c>
      <c r="I6" s="29"/>
      <c r="J6" s="29"/>
      <c r="K6" s="30"/>
    </row>
    <row r="7" spans="2:11" s="3" customFormat="1" x14ac:dyDescent="0.25">
      <c r="B7" s="24">
        <v>1970</v>
      </c>
      <c r="C7" s="25"/>
      <c r="D7" s="26"/>
      <c r="E7" s="25" t="s">
        <v>31</v>
      </c>
      <c r="F7" s="33" t="s">
        <v>34</v>
      </c>
      <c r="G7" s="34"/>
      <c r="H7" s="33" t="s">
        <v>35</v>
      </c>
      <c r="I7" s="25"/>
      <c r="J7" s="25"/>
      <c r="K7" s="26"/>
    </row>
    <row r="8" spans="2:11" s="3" customFormat="1" x14ac:dyDescent="0.25">
      <c r="B8" s="35">
        <v>1972</v>
      </c>
      <c r="C8" s="29"/>
      <c r="D8" s="30"/>
      <c r="E8" s="30" t="s">
        <v>31</v>
      </c>
      <c r="F8" s="36" t="s">
        <v>34</v>
      </c>
      <c r="G8" s="36"/>
      <c r="H8" s="36" t="s">
        <v>35</v>
      </c>
      <c r="I8" s="29"/>
      <c r="J8" s="29"/>
      <c r="K8" s="30"/>
    </row>
    <row r="9" spans="2:11" s="3" customFormat="1" x14ac:dyDescent="0.25">
      <c r="B9" s="24">
        <v>1974</v>
      </c>
      <c r="C9" s="25"/>
      <c r="D9" s="26"/>
      <c r="E9" s="25" t="s">
        <v>31</v>
      </c>
      <c r="F9" s="33" t="s">
        <v>34</v>
      </c>
      <c r="G9" s="34"/>
      <c r="H9" s="33" t="s">
        <v>35</v>
      </c>
      <c r="I9" s="25"/>
      <c r="J9" s="25"/>
      <c r="K9" s="26"/>
    </row>
    <row r="10" spans="2:11" s="3" customFormat="1" x14ac:dyDescent="0.25">
      <c r="B10" s="28">
        <v>1978</v>
      </c>
      <c r="C10" s="29"/>
      <c r="D10" s="30"/>
      <c r="E10" s="30" t="s">
        <v>31</v>
      </c>
      <c r="F10" s="36" t="s">
        <v>34</v>
      </c>
      <c r="G10" s="36"/>
      <c r="H10" s="36" t="s">
        <v>35</v>
      </c>
      <c r="I10" s="29"/>
      <c r="J10" s="29"/>
      <c r="K10" s="30"/>
    </row>
    <row r="11" spans="2:11" s="3" customFormat="1" x14ac:dyDescent="0.25">
      <c r="B11" s="24">
        <v>1982</v>
      </c>
      <c r="C11" s="25"/>
      <c r="D11" s="26"/>
      <c r="E11" s="25" t="s">
        <v>31</v>
      </c>
      <c r="F11" s="33" t="s">
        <v>34</v>
      </c>
      <c r="G11" s="34"/>
      <c r="H11" s="33" t="s">
        <v>35</v>
      </c>
      <c r="I11" s="25"/>
      <c r="J11" s="25"/>
      <c r="K11" s="26"/>
    </row>
    <row r="12" spans="2:11" s="3" customFormat="1" x14ac:dyDescent="0.25">
      <c r="B12" s="28">
        <v>1986</v>
      </c>
      <c r="C12" s="29"/>
      <c r="D12" s="30"/>
      <c r="E12" s="30" t="s">
        <v>31</v>
      </c>
      <c r="F12" s="36" t="s">
        <v>34</v>
      </c>
      <c r="G12" s="36"/>
      <c r="H12" s="36" t="s">
        <v>35</v>
      </c>
      <c r="I12" s="29"/>
      <c r="J12" s="29"/>
      <c r="K12" s="30"/>
    </row>
    <row r="13" spans="2:11" s="3" customFormat="1" x14ac:dyDescent="0.25">
      <c r="B13" s="24">
        <v>1990</v>
      </c>
      <c r="C13" s="25"/>
      <c r="D13" s="26"/>
      <c r="E13" s="25"/>
      <c r="F13" s="33" t="s">
        <v>34</v>
      </c>
      <c r="G13" s="34"/>
      <c r="H13" s="33" t="s">
        <v>35</v>
      </c>
      <c r="I13" s="25"/>
      <c r="J13" s="25"/>
      <c r="K13" s="26"/>
    </row>
    <row r="14" spans="2:11" s="3" customFormat="1" x14ac:dyDescent="0.25">
      <c r="B14" s="28">
        <v>1994</v>
      </c>
      <c r="C14" s="29"/>
      <c r="D14" s="30"/>
      <c r="E14" s="30"/>
      <c r="F14" s="36" t="s">
        <v>34</v>
      </c>
      <c r="G14" s="36"/>
      <c r="H14" s="36" t="s">
        <v>35</v>
      </c>
      <c r="I14" s="29"/>
      <c r="J14" s="29"/>
      <c r="K14" s="30"/>
    </row>
    <row r="15" spans="2:11" s="3" customFormat="1" x14ac:dyDescent="0.25">
      <c r="B15" s="24">
        <v>1998</v>
      </c>
      <c r="C15" s="25"/>
      <c r="D15" s="26"/>
      <c r="E15" s="25"/>
      <c r="F15" s="33" t="s">
        <v>34</v>
      </c>
      <c r="G15" s="34"/>
      <c r="H15" s="33" t="s">
        <v>35</v>
      </c>
      <c r="I15" s="25"/>
      <c r="J15" s="25"/>
      <c r="K15" s="26"/>
    </row>
    <row r="16" spans="2:11" s="3" customFormat="1" x14ac:dyDescent="0.25">
      <c r="B16" s="35">
        <v>2000</v>
      </c>
      <c r="C16" s="29"/>
      <c r="D16" s="30"/>
      <c r="E16" s="30"/>
      <c r="F16" s="36" t="s">
        <v>34</v>
      </c>
      <c r="G16" s="36"/>
      <c r="H16" s="36" t="s">
        <v>35</v>
      </c>
      <c r="I16" s="29"/>
      <c r="J16" s="29"/>
      <c r="K16" s="30"/>
    </row>
    <row r="17" spans="2:2" s="3" customFormat="1" x14ac:dyDescent="0.25"/>
    <row r="18" spans="2:2" s="3" customFormat="1" x14ac:dyDescent="0.25"/>
    <row r="19" spans="2:2" s="3" customFormat="1" x14ac:dyDescent="0.25">
      <c r="B19" s="37" t="s">
        <v>36</v>
      </c>
    </row>
    <row r="20" spans="2:2" s="3" customFormat="1" x14ac:dyDescent="0.25"/>
  </sheetData>
  <mergeCells count="7">
    <mergeCell ref="J1:K1"/>
    <mergeCell ref="B1:B2"/>
    <mergeCell ref="C1:D1"/>
    <mergeCell ref="E1:E2"/>
    <mergeCell ref="F1:G1"/>
    <mergeCell ref="H1:H2"/>
    <mergeCell ref="I1:I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3"/>
  <sheetViews>
    <sheetView showGridLines="0" zoomScale="85" zoomScaleNormal="85" workbookViewId="0">
      <selection activeCell="AA36" sqref="AA36"/>
    </sheetView>
  </sheetViews>
  <sheetFormatPr baseColWidth="10" defaultColWidth="11.5703125" defaultRowHeight="12.75" x14ac:dyDescent="0.2"/>
  <cols>
    <col min="1" max="1" width="2.28515625" style="38" customWidth="1"/>
    <col min="2" max="2" width="11.7109375" style="38" customWidth="1"/>
    <col min="3" max="10" width="9.42578125" style="38" customWidth="1"/>
    <col min="11" max="11" width="9.7109375" style="38" customWidth="1"/>
    <col min="12" max="12" width="9.7109375" style="77" customWidth="1"/>
    <col min="13" max="13" width="11.5703125" style="38"/>
    <col min="14" max="22" width="8.42578125" style="38" customWidth="1"/>
    <col min="23" max="23" width="9" style="38" customWidth="1"/>
    <col min="24" max="16384" width="11.5703125" style="38"/>
  </cols>
  <sheetData>
    <row r="2" spans="1:23" ht="18" x14ac:dyDescent="0.25">
      <c r="B2" s="80" t="s">
        <v>72</v>
      </c>
      <c r="C2" s="81"/>
      <c r="D2" s="81"/>
      <c r="E2" s="81"/>
      <c r="F2" s="81"/>
      <c r="G2" s="81"/>
      <c r="H2" s="81"/>
      <c r="I2" s="81"/>
      <c r="J2" s="81"/>
      <c r="K2" s="81"/>
    </row>
    <row r="3" spans="1:23" x14ac:dyDescent="0.2">
      <c r="B3" s="60" t="s">
        <v>73</v>
      </c>
      <c r="C3" s="81"/>
      <c r="D3" s="81"/>
      <c r="E3" s="81"/>
      <c r="F3" s="81"/>
      <c r="G3" s="81"/>
      <c r="H3" s="81"/>
      <c r="I3" s="81"/>
      <c r="J3" s="81"/>
      <c r="K3" s="81"/>
    </row>
    <row r="5" spans="1:23" s="139" customFormat="1" ht="25.15" customHeight="1" x14ac:dyDescent="0.25">
      <c r="B5" s="218" t="s">
        <v>116</v>
      </c>
      <c r="C5" s="218"/>
      <c r="D5" s="218"/>
      <c r="E5" s="218"/>
      <c r="F5" s="218"/>
      <c r="G5" s="218"/>
      <c r="H5" s="218"/>
      <c r="I5" s="218"/>
      <c r="J5" s="218"/>
      <c r="K5" s="218"/>
      <c r="L5" s="140"/>
      <c r="M5" s="218" t="s">
        <v>113</v>
      </c>
      <c r="N5" s="218"/>
      <c r="O5" s="218"/>
      <c r="P5" s="218"/>
      <c r="Q5" s="218"/>
      <c r="R5" s="218"/>
      <c r="S5" s="218"/>
      <c r="T5" s="218"/>
      <c r="U5" s="218"/>
      <c r="V5" s="218"/>
      <c r="W5" s="141"/>
    </row>
    <row r="6" spans="1:23" ht="30" customHeight="1" x14ac:dyDescent="0.2">
      <c r="A6" s="39"/>
      <c r="B6" s="129" t="s">
        <v>1</v>
      </c>
      <c r="C6" s="166" t="s">
        <v>57</v>
      </c>
      <c r="D6" s="166" t="s">
        <v>58</v>
      </c>
      <c r="E6" s="166" t="s">
        <v>59</v>
      </c>
      <c r="F6" s="166" t="s">
        <v>60</v>
      </c>
      <c r="G6" s="166" t="s">
        <v>61</v>
      </c>
      <c r="H6" s="166" t="s">
        <v>62</v>
      </c>
      <c r="I6" s="166" t="s">
        <v>63</v>
      </c>
      <c r="J6" s="166" t="s">
        <v>64</v>
      </c>
      <c r="K6" s="167" t="s">
        <v>65</v>
      </c>
      <c r="L6" s="39"/>
      <c r="M6" s="129" t="s">
        <v>1</v>
      </c>
      <c r="N6" s="166" t="s">
        <v>57</v>
      </c>
      <c r="O6" s="166" t="s">
        <v>58</v>
      </c>
      <c r="P6" s="166" t="s">
        <v>59</v>
      </c>
      <c r="Q6" s="166" t="s">
        <v>60</v>
      </c>
      <c r="R6" s="166" t="s">
        <v>61</v>
      </c>
      <c r="S6" s="166" t="s">
        <v>62</v>
      </c>
      <c r="T6" s="166" t="s">
        <v>63</v>
      </c>
      <c r="U6" s="166" t="s">
        <v>64</v>
      </c>
      <c r="V6" s="166" t="s">
        <v>66</v>
      </c>
      <c r="W6" s="167" t="s">
        <v>65</v>
      </c>
    </row>
    <row r="7" spans="1:23" ht="15" customHeight="1" x14ac:dyDescent="0.2">
      <c r="B7" s="90">
        <v>2005</v>
      </c>
      <c r="C7" s="91">
        <v>475</v>
      </c>
      <c r="D7" s="91">
        <v>181</v>
      </c>
      <c r="E7" s="91">
        <v>599</v>
      </c>
      <c r="F7" s="91">
        <v>464</v>
      </c>
      <c r="G7" s="91">
        <v>2090</v>
      </c>
      <c r="H7" s="91">
        <v>76</v>
      </c>
      <c r="I7" s="91">
        <v>64</v>
      </c>
      <c r="J7" s="91">
        <v>39</v>
      </c>
      <c r="K7" s="92">
        <v>2501</v>
      </c>
      <c r="L7" s="39"/>
      <c r="M7" s="90">
        <v>2005</v>
      </c>
      <c r="N7" s="91">
        <v>48</v>
      </c>
      <c r="O7" s="91">
        <v>7</v>
      </c>
      <c r="P7" s="91">
        <v>37</v>
      </c>
      <c r="Q7" s="91">
        <v>32</v>
      </c>
      <c r="R7" s="91">
        <v>95</v>
      </c>
      <c r="S7" s="91">
        <v>3</v>
      </c>
      <c r="T7" s="91">
        <v>1</v>
      </c>
      <c r="U7" s="91">
        <v>1</v>
      </c>
      <c r="V7" s="91">
        <v>1</v>
      </c>
      <c r="W7" s="92">
        <v>225</v>
      </c>
    </row>
    <row r="8" spans="1:23" ht="15" customHeight="1" x14ac:dyDescent="0.2">
      <c r="B8" s="93">
        <v>2006</v>
      </c>
      <c r="C8" s="94">
        <v>462</v>
      </c>
      <c r="D8" s="94">
        <v>180</v>
      </c>
      <c r="E8" s="94">
        <v>691</v>
      </c>
      <c r="F8" s="94">
        <v>474</v>
      </c>
      <c r="G8" s="94">
        <v>2200</v>
      </c>
      <c r="H8" s="94">
        <v>134</v>
      </c>
      <c r="I8" s="94">
        <v>82</v>
      </c>
      <c r="J8" s="94">
        <v>46</v>
      </c>
      <c r="K8" s="95">
        <v>2684</v>
      </c>
      <c r="L8" s="39"/>
      <c r="M8" s="93">
        <v>2006</v>
      </c>
      <c r="N8" s="94">
        <v>39</v>
      </c>
      <c r="O8" s="94">
        <v>9</v>
      </c>
      <c r="P8" s="94">
        <v>37</v>
      </c>
      <c r="Q8" s="94">
        <v>38</v>
      </c>
      <c r="R8" s="94">
        <v>99</v>
      </c>
      <c r="S8" s="94">
        <v>6</v>
      </c>
      <c r="T8" s="94">
        <v>1</v>
      </c>
      <c r="U8" s="94">
        <v>0</v>
      </c>
      <c r="V8" s="94">
        <v>4</v>
      </c>
      <c r="W8" s="95">
        <v>233</v>
      </c>
    </row>
    <row r="9" spans="1:23" ht="15" customHeight="1" x14ac:dyDescent="0.2">
      <c r="B9" s="90">
        <v>2007</v>
      </c>
      <c r="C9" s="91">
        <v>439</v>
      </c>
      <c r="D9" s="91">
        <v>211</v>
      </c>
      <c r="E9" s="91">
        <v>649</v>
      </c>
      <c r="F9" s="91">
        <v>545</v>
      </c>
      <c r="G9" s="91">
        <v>2079</v>
      </c>
      <c r="H9" s="91">
        <v>161</v>
      </c>
      <c r="I9" s="91">
        <v>70</v>
      </c>
      <c r="J9" s="91">
        <v>34</v>
      </c>
      <c r="K9" s="92">
        <v>2578</v>
      </c>
      <c r="L9" s="39"/>
      <c r="M9" s="90">
        <v>2007</v>
      </c>
      <c r="N9" s="91">
        <v>33</v>
      </c>
      <c r="O9" s="91">
        <v>14</v>
      </c>
      <c r="P9" s="91">
        <v>39</v>
      </c>
      <c r="Q9" s="91">
        <v>52</v>
      </c>
      <c r="R9" s="91">
        <v>72</v>
      </c>
      <c r="S9" s="91">
        <v>5</v>
      </c>
      <c r="T9" s="91">
        <v>0</v>
      </c>
      <c r="U9" s="91">
        <v>0</v>
      </c>
      <c r="V9" s="91">
        <v>3</v>
      </c>
      <c r="W9" s="92">
        <v>218</v>
      </c>
    </row>
    <row r="10" spans="1:23" ht="15" customHeight="1" x14ac:dyDescent="0.2">
      <c r="B10" s="93">
        <v>2008</v>
      </c>
      <c r="C10" s="94">
        <v>421</v>
      </c>
      <c r="D10" s="94">
        <v>170</v>
      </c>
      <c r="E10" s="94">
        <v>570</v>
      </c>
      <c r="F10" s="94">
        <v>511</v>
      </c>
      <c r="G10" s="94">
        <v>1791</v>
      </c>
      <c r="H10" s="94">
        <v>173</v>
      </c>
      <c r="I10" s="94">
        <v>58</v>
      </c>
      <c r="J10" s="94">
        <v>30</v>
      </c>
      <c r="K10" s="95">
        <v>2280</v>
      </c>
      <c r="L10" s="39"/>
      <c r="M10" s="93">
        <v>2008</v>
      </c>
      <c r="N10" s="94">
        <v>32</v>
      </c>
      <c r="O10" s="94">
        <v>11</v>
      </c>
      <c r="P10" s="94">
        <v>22</v>
      </c>
      <c r="Q10" s="94">
        <v>49</v>
      </c>
      <c r="R10" s="94">
        <v>51</v>
      </c>
      <c r="S10" s="94">
        <v>2</v>
      </c>
      <c r="T10" s="94">
        <v>0</v>
      </c>
      <c r="U10" s="94">
        <v>0</v>
      </c>
      <c r="V10" s="94">
        <v>1</v>
      </c>
      <c r="W10" s="95">
        <v>168</v>
      </c>
    </row>
    <row r="11" spans="1:23" ht="15" customHeight="1" x14ac:dyDescent="0.2">
      <c r="B11" s="90">
        <v>2009</v>
      </c>
      <c r="C11" s="91">
        <v>359</v>
      </c>
      <c r="D11" s="91">
        <v>205</v>
      </c>
      <c r="E11" s="91">
        <v>553</v>
      </c>
      <c r="F11" s="91">
        <v>435</v>
      </c>
      <c r="G11" s="91">
        <v>1627</v>
      </c>
      <c r="H11" s="91">
        <v>171</v>
      </c>
      <c r="I11" s="91">
        <v>44</v>
      </c>
      <c r="J11" s="91">
        <v>35</v>
      </c>
      <c r="K11" s="92">
        <v>2094</v>
      </c>
      <c r="L11" s="39"/>
      <c r="M11" s="90">
        <v>2009</v>
      </c>
      <c r="N11" s="91">
        <v>33</v>
      </c>
      <c r="O11" s="91">
        <v>6</v>
      </c>
      <c r="P11" s="91">
        <v>39</v>
      </c>
      <c r="Q11" s="91">
        <v>28</v>
      </c>
      <c r="R11" s="91">
        <v>57</v>
      </c>
      <c r="S11" s="91">
        <v>4</v>
      </c>
      <c r="T11" s="91">
        <v>1</v>
      </c>
      <c r="U11" s="91">
        <v>0</v>
      </c>
      <c r="V11" s="91">
        <v>2</v>
      </c>
      <c r="W11" s="92">
        <v>170</v>
      </c>
    </row>
    <row r="12" spans="1:23" ht="15" customHeight="1" x14ac:dyDescent="0.2">
      <c r="B12" s="93">
        <v>2010</v>
      </c>
      <c r="C12" s="94">
        <v>397</v>
      </c>
      <c r="D12" s="94">
        <v>145</v>
      </c>
      <c r="E12" s="94">
        <v>531</v>
      </c>
      <c r="F12" s="94">
        <v>446</v>
      </c>
      <c r="G12" s="94">
        <v>1611</v>
      </c>
      <c r="H12" s="94">
        <v>156</v>
      </c>
      <c r="I12" s="94">
        <v>44</v>
      </c>
      <c r="J12" s="94">
        <v>29</v>
      </c>
      <c r="K12" s="95">
        <v>2091</v>
      </c>
      <c r="L12" s="39"/>
      <c r="M12" s="93">
        <v>2010</v>
      </c>
      <c r="N12" s="94">
        <v>28</v>
      </c>
      <c r="O12" s="94">
        <v>6</v>
      </c>
      <c r="P12" s="94">
        <v>36</v>
      </c>
      <c r="Q12" s="94">
        <v>46</v>
      </c>
      <c r="R12" s="94">
        <v>50</v>
      </c>
      <c r="S12" s="94">
        <v>11</v>
      </c>
      <c r="T12" s="94">
        <v>0</v>
      </c>
      <c r="U12" s="94">
        <v>0</v>
      </c>
      <c r="V12" s="94">
        <v>3</v>
      </c>
      <c r="W12" s="95">
        <v>180</v>
      </c>
    </row>
    <row r="13" spans="1:23" ht="15" customHeight="1" x14ac:dyDescent="0.2">
      <c r="B13" s="90">
        <v>2011</v>
      </c>
      <c r="C13" s="91">
        <v>357</v>
      </c>
      <c r="D13" s="91">
        <v>165</v>
      </c>
      <c r="E13" s="91">
        <v>470</v>
      </c>
      <c r="F13" s="91">
        <v>416</v>
      </c>
      <c r="G13" s="91">
        <v>1556</v>
      </c>
      <c r="H13" s="91">
        <v>127</v>
      </c>
      <c r="I13" s="91">
        <v>42</v>
      </c>
      <c r="J13" s="91">
        <v>35</v>
      </c>
      <c r="K13" s="92">
        <v>1950</v>
      </c>
      <c r="L13" s="39"/>
      <c r="M13" s="90">
        <v>2011</v>
      </c>
      <c r="N13" s="91">
        <v>34</v>
      </c>
      <c r="O13" s="91">
        <v>8</v>
      </c>
      <c r="P13" s="91">
        <v>34</v>
      </c>
      <c r="Q13" s="91">
        <v>33</v>
      </c>
      <c r="R13" s="91">
        <v>37</v>
      </c>
      <c r="S13" s="91">
        <v>1</v>
      </c>
      <c r="T13" s="91">
        <v>0</v>
      </c>
      <c r="U13" s="91">
        <v>0</v>
      </c>
      <c r="V13" s="91">
        <v>1</v>
      </c>
      <c r="W13" s="92">
        <v>148</v>
      </c>
    </row>
    <row r="14" spans="1:23" ht="15" customHeight="1" x14ac:dyDescent="0.2">
      <c r="B14" s="93">
        <v>2012</v>
      </c>
      <c r="C14" s="94">
        <v>386</v>
      </c>
      <c r="D14" s="94">
        <v>154</v>
      </c>
      <c r="E14" s="94">
        <v>430</v>
      </c>
      <c r="F14" s="94">
        <v>408</v>
      </c>
      <c r="G14" s="94">
        <v>1381</v>
      </c>
      <c r="H14" s="94">
        <v>140</v>
      </c>
      <c r="I14" s="94">
        <v>42</v>
      </c>
      <c r="J14" s="94">
        <v>28</v>
      </c>
      <c r="K14" s="95">
        <v>1813</v>
      </c>
      <c r="L14" s="39"/>
      <c r="M14" s="93">
        <v>2012</v>
      </c>
      <c r="N14" s="94">
        <v>47</v>
      </c>
      <c r="O14" s="94">
        <v>17</v>
      </c>
      <c r="P14" s="94">
        <v>18</v>
      </c>
      <c r="Q14" s="94">
        <v>45</v>
      </c>
      <c r="R14" s="94">
        <v>50</v>
      </c>
      <c r="S14" s="94">
        <v>4</v>
      </c>
      <c r="T14" s="94">
        <v>3</v>
      </c>
      <c r="U14" s="94">
        <v>2</v>
      </c>
      <c r="V14" s="94">
        <v>3</v>
      </c>
      <c r="W14" s="95">
        <v>189</v>
      </c>
    </row>
    <row r="15" spans="1:23" ht="15" customHeight="1" x14ac:dyDescent="0.2">
      <c r="B15" s="90">
        <v>2013</v>
      </c>
      <c r="C15" s="91">
        <v>339</v>
      </c>
      <c r="D15" s="91">
        <v>114</v>
      </c>
      <c r="E15" s="91">
        <v>370</v>
      </c>
      <c r="F15" s="91">
        <v>376</v>
      </c>
      <c r="G15" s="91">
        <v>1202</v>
      </c>
      <c r="H15" s="91">
        <v>135</v>
      </c>
      <c r="I15" s="91">
        <v>37</v>
      </c>
      <c r="J15" s="91">
        <v>24</v>
      </c>
      <c r="K15" s="92">
        <v>1585</v>
      </c>
      <c r="L15" s="39"/>
      <c r="M15" s="90">
        <v>2013</v>
      </c>
      <c r="N15" s="91">
        <v>40</v>
      </c>
      <c r="O15" s="91">
        <v>14</v>
      </c>
      <c r="P15" s="91">
        <v>18</v>
      </c>
      <c r="Q15" s="91">
        <v>32</v>
      </c>
      <c r="R15" s="91">
        <v>43</v>
      </c>
      <c r="S15" s="91">
        <v>8</v>
      </c>
      <c r="T15" s="91">
        <v>1</v>
      </c>
      <c r="U15" s="91">
        <v>1</v>
      </c>
      <c r="V15" s="91">
        <v>2</v>
      </c>
      <c r="W15" s="92">
        <v>159</v>
      </c>
    </row>
    <row r="16" spans="1:23" ht="15" customHeight="1" x14ac:dyDescent="0.2">
      <c r="B16" s="93">
        <v>2014</v>
      </c>
      <c r="C16" s="94">
        <v>334</v>
      </c>
      <c r="D16" s="94">
        <v>127</v>
      </c>
      <c r="E16" s="94">
        <v>426</v>
      </c>
      <c r="F16" s="94">
        <v>371</v>
      </c>
      <c r="G16" s="94">
        <v>1292</v>
      </c>
      <c r="H16" s="94">
        <v>135</v>
      </c>
      <c r="I16" s="94">
        <v>38</v>
      </c>
      <c r="J16" s="94">
        <v>19</v>
      </c>
      <c r="K16" s="95">
        <v>1663</v>
      </c>
      <c r="L16" s="39"/>
      <c r="M16" s="93">
        <v>2014</v>
      </c>
      <c r="N16" s="94">
        <v>44</v>
      </c>
      <c r="O16" s="94">
        <v>4</v>
      </c>
      <c r="P16" s="94">
        <v>27</v>
      </c>
      <c r="Q16" s="94">
        <v>39</v>
      </c>
      <c r="R16" s="94">
        <v>51</v>
      </c>
      <c r="S16" s="94">
        <v>6</v>
      </c>
      <c r="T16" s="94">
        <v>1</v>
      </c>
      <c r="U16" s="94">
        <v>0</v>
      </c>
      <c r="V16" s="94">
        <v>1</v>
      </c>
      <c r="W16" s="95">
        <v>173</v>
      </c>
    </row>
    <row r="17" spans="1:23" ht="15" customHeight="1" x14ac:dyDescent="0.2">
      <c r="B17" s="90">
        <v>2015</v>
      </c>
      <c r="C17" s="91">
        <v>420</v>
      </c>
      <c r="D17" s="91">
        <v>169</v>
      </c>
      <c r="E17" s="91">
        <v>605</v>
      </c>
      <c r="F17" s="91">
        <v>442</v>
      </c>
      <c r="G17" s="91">
        <v>1574</v>
      </c>
      <c r="H17" s="91">
        <v>115</v>
      </c>
      <c r="I17" s="91">
        <v>48</v>
      </c>
      <c r="J17" s="91">
        <v>19</v>
      </c>
      <c r="K17" s="92">
        <v>2051</v>
      </c>
      <c r="L17" s="39"/>
      <c r="M17" s="90">
        <v>2015</v>
      </c>
      <c r="N17" s="91">
        <v>37</v>
      </c>
      <c r="O17" s="91">
        <v>10</v>
      </c>
      <c r="P17" s="91">
        <v>22</v>
      </c>
      <c r="Q17" s="91">
        <v>39</v>
      </c>
      <c r="R17" s="91">
        <v>42</v>
      </c>
      <c r="S17" s="91">
        <v>3</v>
      </c>
      <c r="T17" s="91">
        <v>0</v>
      </c>
      <c r="U17" s="91">
        <v>0</v>
      </c>
      <c r="V17" s="91">
        <v>2</v>
      </c>
      <c r="W17" s="92">
        <v>155</v>
      </c>
    </row>
    <row r="18" spans="1:23" ht="15" customHeight="1" x14ac:dyDescent="0.2">
      <c r="B18" s="93">
        <v>2016</v>
      </c>
      <c r="C18" s="94">
        <v>403</v>
      </c>
      <c r="D18" s="94">
        <v>160</v>
      </c>
      <c r="E18" s="94">
        <v>557</v>
      </c>
      <c r="F18" s="94">
        <v>432</v>
      </c>
      <c r="G18" s="94">
        <v>1425</v>
      </c>
      <c r="H18" s="94">
        <v>124</v>
      </c>
      <c r="I18" s="94">
        <v>49</v>
      </c>
      <c r="J18" s="94">
        <v>34</v>
      </c>
      <c r="K18" s="95">
        <v>1910</v>
      </c>
      <c r="L18" s="39"/>
      <c r="M18" s="93">
        <v>2016</v>
      </c>
      <c r="N18" s="94">
        <v>42</v>
      </c>
      <c r="O18" s="94">
        <v>12</v>
      </c>
      <c r="P18" s="94">
        <v>31</v>
      </c>
      <c r="Q18" s="94">
        <v>35</v>
      </c>
      <c r="R18" s="94">
        <v>53</v>
      </c>
      <c r="S18" s="94">
        <v>3</v>
      </c>
      <c r="T18" s="94">
        <v>1</v>
      </c>
      <c r="U18" s="94">
        <v>1</v>
      </c>
      <c r="V18" s="94">
        <v>0</v>
      </c>
      <c r="W18" s="95">
        <f>SUM(N18:V18)</f>
        <v>178</v>
      </c>
    </row>
    <row r="19" spans="1:23" ht="15" customHeight="1" x14ac:dyDescent="0.2">
      <c r="B19" s="90">
        <v>2017</v>
      </c>
      <c r="C19" s="91">
        <v>375</v>
      </c>
      <c r="D19" s="91">
        <v>131</v>
      </c>
      <c r="E19" s="91">
        <v>436</v>
      </c>
      <c r="F19" s="91">
        <v>613</v>
      </c>
      <c r="G19" s="91">
        <v>1630</v>
      </c>
      <c r="H19" s="91">
        <v>92</v>
      </c>
      <c r="I19" s="91">
        <v>34</v>
      </c>
      <c r="J19" s="91">
        <v>38</v>
      </c>
      <c r="K19" s="92">
        <v>2088</v>
      </c>
      <c r="L19" s="39"/>
      <c r="M19" s="90">
        <v>2017</v>
      </c>
      <c r="N19" s="91">
        <v>35</v>
      </c>
      <c r="O19" s="91">
        <v>8</v>
      </c>
      <c r="P19" s="91">
        <v>20</v>
      </c>
      <c r="Q19" s="91">
        <v>33</v>
      </c>
      <c r="R19" s="91">
        <v>54</v>
      </c>
      <c r="S19" s="91">
        <v>0</v>
      </c>
      <c r="T19" s="91">
        <v>0</v>
      </c>
      <c r="U19" s="91">
        <v>0</v>
      </c>
      <c r="V19" s="91">
        <v>2</v>
      </c>
      <c r="W19" s="92">
        <f>SUM(N19:V19)</f>
        <v>152</v>
      </c>
    </row>
    <row r="20" spans="1:23" ht="15" customHeight="1" x14ac:dyDescent="0.2">
      <c r="B20" s="93">
        <v>2018</v>
      </c>
      <c r="C20" s="94">
        <v>413</v>
      </c>
      <c r="D20" s="94">
        <v>155</v>
      </c>
      <c r="E20" s="94">
        <v>528</v>
      </c>
      <c r="F20" s="94">
        <v>493</v>
      </c>
      <c r="G20" s="94">
        <v>1489</v>
      </c>
      <c r="H20" s="94">
        <v>174</v>
      </c>
      <c r="I20" s="94">
        <v>42</v>
      </c>
      <c r="J20" s="94">
        <v>38</v>
      </c>
      <c r="K20" s="95">
        <v>2017</v>
      </c>
      <c r="L20" s="39"/>
      <c r="M20" s="93">
        <v>2018</v>
      </c>
      <c r="N20" s="94">
        <v>38</v>
      </c>
      <c r="O20" s="94">
        <v>8</v>
      </c>
      <c r="P20" s="94">
        <v>17</v>
      </c>
      <c r="Q20" s="94">
        <v>37</v>
      </c>
      <c r="R20" s="94">
        <v>35</v>
      </c>
      <c r="S20" s="94">
        <v>4</v>
      </c>
      <c r="T20" s="94">
        <v>1</v>
      </c>
      <c r="U20" s="94">
        <v>0</v>
      </c>
      <c r="V20" s="94">
        <v>4</v>
      </c>
      <c r="W20" s="95">
        <f>SUM(N20:V20)</f>
        <v>144</v>
      </c>
    </row>
    <row r="21" spans="1:23" ht="15.6" customHeight="1" x14ac:dyDescent="0.2">
      <c r="B21" s="70" t="s">
        <v>115</v>
      </c>
      <c r="C21" s="71">
        <f>(C20-C19)/C19</f>
        <v>0.10133333333333333</v>
      </c>
      <c r="D21" s="71">
        <f t="shared" ref="D21:K21" si="0">(D20-D19)/D19</f>
        <v>0.18320610687022901</v>
      </c>
      <c r="E21" s="71">
        <f t="shared" si="0"/>
        <v>0.21100917431192662</v>
      </c>
      <c r="F21" s="71">
        <f t="shared" si="0"/>
        <v>-0.19575856443719414</v>
      </c>
      <c r="G21" s="71">
        <f t="shared" si="0"/>
        <v>-8.6503067484662577E-2</v>
      </c>
      <c r="H21" s="71">
        <f t="shared" si="0"/>
        <v>0.89130434782608692</v>
      </c>
      <c r="I21" s="71">
        <f t="shared" si="0"/>
        <v>0.23529411764705882</v>
      </c>
      <c r="J21" s="71">
        <f t="shared" si="0"/>
        <v>0</v>
      </c>
      <c r="K21" s="71">
        <f t="shared" si="0"/>
        <v>-3.4003831417624523E-2</v>
      </c>
      <c r="L21" s="39"/>
      <c r="M21" s="70" t="s">
        <v>115</v>
      </c>
      <c r="N21" s="71">
        <f>(N20-N19)/N19</f>
        <v>8.5714285714285715E-2</v>
      </c>
      <c r="O21" s="188">
        <f t="shared" ref="O21:W21" si="1">(O20-O19)/O19</f>
        <v>0</v>
      </c>
      <c r="P21" s="71">
        <f t="shared" si="1"/>
        <v>-0.15</v>
      </c>
      <c r="Q21" s="71">
        <f t="shared" si="1"/>
        <v>0.12121212121212122</v>
      </c>
      <c r="R21" s="71">
        <f t="shared" si="1"/>
        <v>-0.35185185185185186</v>
      </c>
      <c r="S21" s="172" t="s">
        <v>118</v>
      </c>
      <c r="T21" s="172" t="s">
        <v>119</v>
      </c>
      <c r="U21" s="171" t="s">
        <v>16</v>
      </c>
      <c r="V21" s="188">
        <f t="shared" si="1"/>
        <v>1</v>
      </c>
      <c r="W21" s="72">
        <f t="shared" si="1"/>
        <v>-5.2631578947368418E-2</v>
      </c>
    </row>
    <row r="22" spans="1:23" x14ac:dyDescent="0.2">
      <c r="L22" s="39"/>
      <c r="M22" s="86"/>
      <c r="N22" s="81"/>
      <c r="O22" s="81"/>
      <c r="P22" s="81"/>
      <c r="Q22" s="81"/>
      <c r="R22" s="81"/>
      <c r="S22" s="81"/>
      <c r="T22" s="81"/>
      <c r="U22" s="81"/>
      <c r="V22" s="81"/>
      <c r="W22" s="85"/>
    </row>
    <row r="23" spans="1:23" ht="40.15" customHeight="1" x14ac:dyDescent="0.2">
      <c r="L23" s="39"/>
      <c r="M23" s="220" t="s">
        <v>117</v>
      </c>
      <c r="N23" s="220"/>
      <c r="O23" s="220"/>
      <c r="P23" s="220"/>
      <c r="Q23" s="220"/>
      <c r="R23" s="220"/>
      <c r="S23" s="220"/>
      <c r="T23" s="220"/>
      <c r="U23" s="220"/>
      <c r="V23" s="220"/>
      <c r="W23" s="85"/>
    </row>
    <row r="24" spans="1:23" ht="30" customHeight="1" x14ac:dyDescent="0.2">
      <c r="A24" s="39"/>
      <c r="M24" s="129" t="s">
        <v>1</v>
      </c>
      <c r="N24" s="166" t="s">
        <v>57</v>
      </c>
      <c r="O24" s="166" t="s">
        <v>58</v>
      </c>
      <c r="P24" s="166" t="s">
        <v>59</v>
      </c>
      <c r="Q24" s="166" t="s">
        <v>60</v>
      </c>
      <c r="R24" s="166" t="s">
        <v>61</v>
      </c>
      <c r="S24" s="166" t="s">
        <v>62</v>
      </c>
      <c r="T24" s="166" t="s">
        <v>63</v>
      </c>
      <c r="U24" s="166" t="s">
        <v>64</v>
      </c>
      <c r="V24" s="166" t="s">
        <v>66</v>
      </c>
      <c r="W24" s="167" t="s">
        <v>65</v>
      </c>
    </row>
    <row r="25" spans="1:23" ht="15" customHeight="1" x14ac:dyDescent="0.2">
      <c r="A25" s="39"/>
      <c r="M25" s="90">
        <v>2005</v>
      </c>
      <c r="N25" s="91">
        <v>164</v>
      </c>
      <c r="O25" s="91">
        <v>53</v>
      </c>
      <c r="P25" s="91">
        <v>176</v>
      </c>
      <c r="Q25" s="91">
        <v>201</v>
      </c>
      <c r="R25" s="91">
        <v>355</v>
      </c>
      <c r="S25" s="91">
        <v>9</v>
      </c>
      <c r="T25" s="91">
        <v>2</v>
      </c>
      <c r="U25" s="91">
        <v>11</v>
      </c>
      <c r="V25" s="91">
        <v>10</v>
      </c>
      <c r="W25" s="92">
        <v>981</v>
      </c>
    </row>
    <row r="26" spans="1:23" ht="15" customHeight="1" x14ac:dyDescent="0.2">
      <c r="A26" s="39"/>
      <c r="M26" s="93">
        <v>2006</v>
      </c>
      <c r="N26" s="94">
        <v>167</v>
      </c>
      <c r="O26" s="94">
        <v>59</v>
      </c>
      <c r="P26" s="94">
        <v>238</v>
      </c>
      <c r="Q26" s="94">
        <v>210</v>
      </c>
      <c r="R26" s="94">
        <v>460</v>
      </c>
      <c r="S26" s="94">
        <v>39</v>
      </c>
      <c r="T26" s="94">
        <v>7</v>
      </c>
      <c r="U26" s="94">
        <v>7</v>
      </c>
      <c r="V26" s="94">
        <v>20</v>
      </c>
      <c r="W26" s="95">
        <v>1207</v>
      </c>
    </row>
    <row r="27" spans="1:23" ht="15" customHeight="1" x14ac:dyDescent="0.2">
      <c r="A27" s="39"/>
      <c r="M27" s="90">
        <v>2007</v>
      </c>
      <c r="N27" s="91">
        <v>155</v>
      </c>
      <c r="O27" s="91">
        <v>75</v>
      </c>
      <c r="P27" s="91">
        <v>215</v>
      </c>
      <c r="Q27" s="91">
        <v>221</v>
      </c>
      <c r="R27" s="91">
        <v>412</v>
      </c>
      <c r="S27" s="91">
        <v>33</v>
      </c>
      <c r="T27" s="91">
        <v>5</v>
      </c>
      <c r="U27" s="91">
        <v>0</v>
      </c>
      <c r="V27" s="91">
        <v>23</v>
      </c>
      <c r="W27" s="92">
        <v>1139</v>
      </c>
    </row>
    <row r="28" spans="1:23" ht="15" customHeight="1" x14ac:dyDescent="0.2">
      <c r="A28" s="39"/>
      <c r="M28" s="93">
        <v>2008</v>
      </c>
      <c r="N28" s="94">
        <v>196</v>
      </c>
      <c r="O28" s="94">
        <v>57</v>
      </c>
      <c r="P28" s="94">
        <v>272</v>
      </c>
      <c r="Q28" s="94">
        <v>250</v>
      </c>
      <c r="R28" s="94">
        <v>397</v>
      </c>
      <c r="S28" s="94">
        <v>28</v>
      </c>
      <c r="T28" s="94">
        <v>1</v>
      </c>
      <c r="U28" s="94">
        <v>1</v>
      </c>
      <c r="V28" s="94">
        <v>12</v>
      </c>
      <c r="W28" s="95">
        <v>1214</v>
      </c>
    </row>
    <row r="29" spans="1:23" ht="15" customHeight="1" x14ac:dyDescent="0.2">
      <c r="A29" s="39"/>
      <c r="M29" s="90">
        <v>2009</v>
      </c>
      <c r="N29" s="91">
        <v>153</v>
      </c>
      <c r="O29" s="91">
        <v>84</v>
      </c>
      <c r="P29" s="91">
        <v>246</v>
      </c>
      <c r="Q29" s="91">
        <v>249</v>
      </c>
      <c r="R29" s="91">
        <v>398</v>
      </c>
      <c r="S29" s="91">
        <v>33</v>
      </c>
      <c r="T29" s="91">
        <v>8</v>
      </c>
      <c r="U29" s="91">
        <v>2</v>
      </c>
      <c r="V29" s="91">
        <v>10</v>
      </c>
      <c r="W29" s="92">
        <v>1183</v>
      </c>
    </row>
    <row r="30" spans="1:23" ht="15" customHeight="1" x14ac:dyDescent="0.2">
      <c r="A30" s="39"/>
      <c r="M30" s="93">
        <v>2010</v>
      </c>
      <c r="N30" s="94">
        <v>161</v>
      </c>
      <c r="O30" s="94">
        <v>50</v>
      </c>
      <c r="P30" s="94">
        <v>207</v>
      </c>
      <c r="Q30" s="94">
        <v>209</v>
      </c>
      <c r="R30" s="94">
        <v>266</v>
      </c>
      <c r="S30" s="94">
        <v>28</v>
      </c>
      <c r="T30" s="94">
        <v>12</v>
      </c>
      <c r="U30" s="94"/>
      <c r="V30" s="94">
        <v>11</v>
      </c>
      <c r="W30" s="95">
        <v>944</v>
      </c>
    </row>
    <row r="31" spans="1:23" ht="15" customHeight="1" x14ac:dyDescent="0.2">
      <c r="A31" s="39"/>
      <c r="M31" s="90">
        <v>2011</v>
      </c>
      <c r="N31" s="91">
        <v>163</v>
      </c>
      <c r="O31" s="91">
        <v>60</v>
      </c>
      <c r="P31" s="91">
        <v>236</v>
      </c>
      <c r="Q31" s="91">
        <v>203</v>
      </c>
      <c r="R31" s="91">
        <v>271</v>
      </c>
      <c r="S31" s="91">
        <v>16</v>
      </c>
      <c r="T31" s="91">
        <v>3</v>
      </c>
      <c r="U31" s="91">
        <v>0</v>
      </c>
      <c r="V31" s="91">
        <v>4</v>
      </c>
      <c r="W31" s="92">
        <v>956</v>
      </c>
    </row>
    <row r="32" spans="1:23" ht="15" customHeight="1" x14ac:dyDescent="0.2">
      <c r="A32" s="39"/>
      <c r="M32" s="93">
        <v>2012</v>
      </c>
      <c r="N32" s="94">
        <v>156</v>
      </c>
      <c r="O32" s="94">
        <v>71</v>
      </c>
      <c r="P32" s="94">
        <v>226</v>
      </c>
      <c r="Q32" s="94">
        <v>241</v>
      </c>
      <c r="R32" s="94">
        <v>240</v>
      </c>
      <c r="S32" s="94">
        <v>15</v>
      </c>
      <c r="T32" s="94">
        <v>7</v>
      </c>
      <c r="U32" s="94">
        <v>4</v>
      </c>
      <c r="V32" s="94">
        <v>5</v>
      </c>
      <c r="W32" s="95">
        <v>965</v>
      </c>
    </row>
    <row r="33" spans="1:23" ht="15" customHeight="1" x14ac:dyDescent="0.2">
      <c r="A33" s="39"/>
      <c r="M33" s="90">
        <v>2013</v>
      </c>
      <c r="N33" s="91">
        <v>143</v>
      </c>
      <c r="O33" s="91">
        <v>52</v>
      </c>
      <c r="P33" s="91">
        <v>234</v>
      </c>
      <c r="Q33" s="91">
        <v>222</v>
      </c>
      <c r="R33" s="91">
        <v>227</v>
      </c>
      <c r="S33" s="91">
        <v>35</v>
      </c>
      <c r="T33" s="91">
        <v>7</v>
      </c>
      <c r="U33" s="91">
        <v>3</v>
      </c>
      <c r="V33" s="91">
        <v>6</v>
      </c>
      <c r="W33" s="92">
        <v>929</v>
      </c>
    </row>
    <row r="34" spans="1:23" ht="15" customHeight="1" x14ac:dyDescent="0.2">
      <c r="A34" s="39"/>
      <c r="M34" s="93">
        <v>2014</v>
      </c>
      <c r="N34" s="94">
        <v>130</v>
      </c>
      <c r="O34" s="94">
        <v>46</v>
      </c>
      <c r="P34" s="94">
        <v>209</v>
      </c>
      <c r="Q34" s="94">
        <v>218</v>
      </c>
      <c r="R34" s="94">
        <v>231</v>
      </c>
      <c r="S34" s="94">
        <v>17</v>
      </c>
      <c r="T34" s="94">
        <v>7</v>
      </c>
      <c r="U34" s="94">
        <v>0</v>
      </c>
      <c r="V34" s="94">
        <v>9</v>
      </c>
      <c r="W34" s="95">
        <v>867</v>
      </c>
    </row>
    <row r="35" spans="1:23" ht="15" customHeight="1" x14ac:dyDescent="0.2">
      <c r="A35" s="39"/>
      <c r="M35" s="90">
        <v>2015</v>
      </c>
      <c r="N35" s="91">
        <v>166</v>
      </c>
      <c r="O35" s="91">
        <v>81</v>
      </c>
      <c r="P35" s="91">
        <v>296</v>
      </c>
      <c r="Q35" s="91">
        <v>260</v>
      </c>
      <c r="R35" s="91">
        <v>286</v>
      </c>
      <c r="S35" s="91">
        <v>21</v>
      </c>
      <c r="T35" s="91">
        <v>9</v>
      </c>
      <c r="U35" s="91">
        <v>0</v>
      </c>
      <c r="V35" s="91">
        <v>3</v>
      </c>
      <c r="W35" s="92">
        <v>1122</v>
      </c>
    </row>
    <row r="36" spans="1:23" s="55" customFormat="1" ht="15" customHeight="1" x14ac:dyDescent="0.2">
      <c r="M36" s="93">
        <v>2016</v>
      </c>
      <c r="N36" s="94">
        <v>177</v>
      </c>
      <c r="O36" s="94">
        <v>69</v>
      </c>
      <c r="P36" s="94">
        <v>301</v>
      </c>
      <c r="Q36" s="94">
        <v>261</v>
      </c>
      <c r="R36" s="94">
        <v>324</v>
      </c>
      <c r="S36" s="94">
        <v>32</v>
      </c>
      <c r="T36" s="94">
        <v>12</v>
      </c>
      <c r="U36" s="94">
        <v>2</v>
      </c>
      <c r="V36" s="94">
        <v>11</v>
      </c>
      <c r="W36" s="95">
        <v>1189</v>
      </c>
    </row>
    <row r="37" spans="1:23" ht="15" customHeight="1" x14ac:dyDescent="0.2">
      <c r="M37" s="90">
        <v>2017</v>
      </c>
      <c r="N37" s="91">
        <v>169</v>
      </c>
      <c r="O37" s="91">
        <v>71</v>
      </c>
      <c r="P37" s="91">
        <v>265</v>
      </c>
      <c r="Q37" s="91">
        <v>313</v>
      </c>
      <c r="R37" s="91">
        <v>418</v>
      </c>
      <c r="S37" s="91">
        <v>10</v>
      </c>
      <c r="T37" s="91">
        <v>1</v>
      </c>
      <c r="U37" s="91">
        <v>2</v>
      </c>
      <c r="V37" s="91">
        <v>12</v>
      </c>
      <c r="W37" s="92">
        <f>SUM(N37:V37)</f>
        <v>1261</v>
      </c>
    </row>
    <row r="38" spans="1:23" ht="15" customHeight="1" x14ac:dyDescent="0.2">
      <c r="M38" s="93">
        <v>2018</v>
      </c>
      <c r="N38" s="94">
        <v>146</v>
      </c>
      <c r="O38" s="94">
        <v>59</v>
      </c>
      <c r="P38" s="94">
        <v>192</v>
      </c>
      <c r="Q38" s="94">
        <v>240</v>
      </c>
      <c r="R38" s="94">
        <v>245</v>
      </c>
      <c r="S38" s="94">
        <v>21</v>
      </c>
      <c r="T38" s="94">
        <v>14</v>
      </c>
      <c r="U38" s="94">
        <v>3</v>
      </c>
      <c r="V38" s="94">
        <v>11</v>
      </c>
      <c r="W38" s="95">
        <f>SUM(N38:V38)</f>
        <v>931</v>
      </c>
    </row>
    <row r="39" spans="1:23" ht="15.6" customHeight="1" x14ac:dyDescent="0.2">
      <c r="A39" s="39"/>
      <c r="M39" s="70" t="s">
        <v>115</v>
      </c>
      <c r="N39" s="71">
        <f>(N38-N37)/N37</f>
        <v>-0.13609467455621302</v>
      </c>
      <c r="O39" s="71">
        <f t="shared" ref="O39:W39" si="2">(O38-O37)/O37</f>
        <v>-0.16901408450704225</v>
      </c>
      <c r="P39" s="71">
        <f t="shared" si="2"/>
        <v>-0.27547169811320754</v>
      </c>
      <c r="Q39" s="71">
        <f t="shared" si="2"/>
        <v>-0.23322683706070288</v>
      </c>
      <c r="R39" s="71">
        <f t="shared" si="2"/>
        <v>-0.4138755980861244</v>
      </c>
      <c r="S39" s="71">
        <f t="shared" si="2"/>
        <v>1.1000000000000001</v>
      </c>
      <c r="T39" s="71">
        <f t="shared" si="2"/>
        <v>13</v>
      </c>
      <c r="U39" s="71">
        <f t="shared" si="2"/>
        <v>0.5</v>
      </c>
      <c r="V39" s="71">
        <f t="shared" si="2"/>
        <v>-8.3333333333333329E-2</v>
      </c>
      <c r="W39" s="72">
        <f t="shared" si="2"/>
        <v>-0.26169706582077717</v>
      </c>
    </row>
    <row r="40" spans="1:23" ht="13.9" customHeight="1" x14ac:dyDescent="0.2">
      <c r="A40" s="39"/>
    </row>
    <row r="41" spans="1:23" ht="13.9" customHeight="1" x14ac:dyDescent="0.2">
      <c r="A41" s="39"/>
    </row>
    <row r="42" spans="1:23" ht="13.9" customHeight="1" x14ac:dyDescent="0.2">
      <c r="A42" s="39"/>
    </row>
    <row r="43" spans="1:23" ht="13.9" customHeight="1" x14ac:dyDescent="0.2">
      <c r="A43" s="39"/>
    </row>
    <row r="44" spans="1:23" ht="13.9" customHeight="1" x14ac:dyDescent="0.2">
      <c r="A44" s="39"/>
    </row>
    <row r="45" spans="1:23" ht="13.9" customHeight="1" x14ac:dyDescent="0.2">
      <c r="A45" s="39"/>
    </row>
    <row r="46" spans="1:23" ht="13.9" customHeight="1" x14ac:dyDescent="0.2">
      <c r="A46" s="39"/>
    </row>
    <row r="47" spans="1:23" ht="13.9" customHeight="1" x14ac:dyDescent="0.2">
      <c r="A47" s="39"/>
    </row>
    <row r="48" spans="1:23" ht="13.9" customHeight="1" x14ac:dyDescent="0.2">
      <c r="A48" s="39"/>
    </row>
    <row r="49" spans="1:23" ht="13.9" customHeight="1" x14ac:dyDescent="0.2">
      <c r="A49" s="39"/>
    </row>
    <row r="50" spans="1:23" ht="13.9" customHeight="1" x14ac:dyDescent="0.2">
      <c r="A50" s="39"/>
    </row>
    <row r="51" spans="1:23" ht="13.9" customHeight="1" x14ac:dyDescent="0.2">
      <c r="A51" s="39"/>
    </row>
    <row r="52" spans="1:23" s="55" customFormat="1" ht="13.9" customHeight="1" x14ac:dyDescent="0.2"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1:23" x14ac:dyDescent="0.2"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</row>
  </sheetData>
  <mergeCells count="3">
    <mergeCell ref="B5:K5"/>
    <mergeCell ref="M5:V5"/>
    <mergeCell ref="M23:V2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W18:W20 W37:W38" formulaRange="1"/>
    <ignoredError sqref="S21:T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showGridLines="0" zoomScale="70" zoomScaleNormal="70" workbookViewId="0">
      <selection activeCell="R9" sqref="R9"/>
    </sheetView>
  </sheetViews>
  <sheetFormatPr baseColWidth="10" defaultRowHeight="14.25" x14ac:dyDescent="0.2"/>
  <cols>
    <col min="1" max="1" width="3.7109375" style="6" customWidth="1"/>
    <col min="2" max="15" width="6.28515625" style="10" customWidth="1"/>
    <col min="16" max="16" width="6.28515625" style="8" customWidth="1"/>
    <col min="17" max="17" width="11.5703125" style="9"/>
    <col min="18" max="18" width="11.5703125" style="6"/>
    <col min="19" max="19" width="56.140625" style="6" customWidth="1"/>
    <col min="20" max="20" width="11.5703125" style="6"/>
    <col min="21" max="21" width="32.7109375" style="6" customWidth="1"/>
    <col min="22" max="255" width="11.5703125" style="6"/>
    <col min="256" max="256" width="7" style="6" customWidth="1"/>
    <col min="257" max="268" width="6.28515625" style="6" customWidth="1"/>
    <col min="269" max="269" width="7.28515625" style="6" customWidth="1"/>
    <col min="270" max="271" width="6.5703125" style="6" customWidth="1"/>
    <col min="272" max="511" width="11.5703125" style="6"/>
    <col min="512" max="512" width="7" style="6" customWidth="1"/>
    <col min="513" max="524" width="6.28515625" style="6" customWidth="1"/>
    <col min="525" max="525" width="7.28515625" style="6" customWidth="1"/>
    <col min="526" max="527" width="6.5703125" style="6" customWidth="1"/>
    <col min="528" max="767" width="11.5703125" style="6"/>
    <col min="768" max="768" width="7" style="6" customWidth="1"/>
    <col min="769" max="780" width="6.28515625" style="6" customWidth="1"/>
    <col min="781" max="781" width="7.28515625" style="6" customWidth="1"/>
    <col min="782" max="783" width="6.5703125" style="6" customWidth="1"/>
    <col min="784" max="1023" width="11.5703125" style="6"/>
    <col min="1024" max="1024" width="7" style="6" customWidth="1"/>
    <col min="1025" max="1036" width="6.28515625" style="6" customWidth="1"/>
    <col min="1037" max="1037" width="7.28515625" style="6" customWidth="1"/>
    <col min="1038" max="1039" width="6.5703125" style="6" customWidth="1"/>
    <col min="1040" max="1279" width="11.5703125" style="6"/>
    <col min="1280" max="1280" width="7" style="6" customWidth="1"/>
    <col min="1281" max="1292" width="6.28515625" style="6" customWidth="1"/>
    <col min="1293" max="1293" width="7.28515625" style="6" customWidth="1"/>
    <col min="1294" max="1295" width="6.5703125" style="6" customWidth="1"/>
    <col min="1296" max="1535" width="11.5703125" style="6"/>
    <col min="1536" max="1536" width="7" style="6" customWidth="1"/>
    <col min="1537" max="1548" width="6.28515625" style="6" customWidth="1"/>
    <col min="1549" max="1549" width="7.28515625" style="6" customWidth="1"/>
    <col min="1550" max="1551" width="6.5703125" style="6" customWidth="1"/>
    <col min="1552" max="1791" width="11.5703125" style="6"/>
    <col min="1792" max="1792" width="7" style="6" customWidth="1"/>
    <col min="1793" max="1804" width="6.28515625" style="6" customWidth="1"/>
    <col min="1805" max="1805" width="7.28515625" style="6" customWidth="1"/>
    <col min="1806" max="1807" width="6.5703125" style="6" customWidth="1"/>
    <col min="1808" max="2047" width="11.5703125" style="6"/>
    <col min="2048" max="2048" width="7" style="6" customWidth="1"/>
    <col min="2049" max="2060" width="6.28515625" style="6" customWidth="1"/>
    <col min="2061" max="2061" width="7.28515625" style="6" customWidth="1"/>
    <col min="2062" max="2063" width="6.5703125" style="6" customWidth="1"/>
    <col min="2064" max="2303" width="11.5703125" style="6"/>
    <col min="2304" max="2304" width="7" style="6" customWidth="1"/>
    <col min="2305" max="2316" width="6.28515625" style="6" customWidth="1"/>
    <col min="2317" max="2317" width="7.28515625" style="6" customWidth="1"/>
    <col min="2318" max="2319" width="6.5703125" style="6" customWidth="1"/>
    <col min="2320" max="2559" width="11.5703125" style="6"/>
    <col min="2560" max="2560" width="7" style="6" customWidth="1"/>
    <col min="2561" max="2572" width="6.28515625" style="6" customWidth="1"/>
    <col min="2573" max="2573" width="7.28515625" style="6" customWidth="1"/>
    <col min="2574" max="2575" width="6.5703125" style="6" customWidth="1"/>
    <col min="2576" max="2815" width="11.5703125" style="6"/>
    <col min="2816" max="2816" width="7" style="6" customWidth="1"/>
    <col min="2817" max="2828" width="6.28515625" style="6" customWidth="1"/>
    <col min="2829" max="2829" width="7.28515625" style="6" customWidth="1"/>
    <col min="2830" max="2831" width="6.5703125" style="6" customWidth="1"/>
    <col min="2832" max="3071" width="11.5703125" style="6"/>
    <col min="3072" max="3072" width="7" style="6" customWidth="1"/>
    <col min="3073" max="3084" width="6.28515625" style="6" customWidth="1"/>
    <col min="3085" max="3085" width="7.28515625" style="6" customWidth="1"/>
    <col min="3086" max="3087" width="6.5703125" style="6" customWidth="1"/>
    <col min="3088" max="3327" width="11.5703125" style="6"/>
    <col min="3328" max="3328" width="7" style="6" customWidth="1"/>
    <col min="3329" max="3340" width="6.28515625" style="6" customWidth="1"/>
    <col min="3341" max="3341" width="7.28515625" style="6" customWidth="1"/>
    <col min="3342" max="3343" width="6.5703125" style="6" customWidth="1"/>
    <col min="3344" max="3583" width="11.5703125" style="6"/>
    <col min="3584" max="3584" width="7" style="6" customWidth="1"/>
    <col min="3585" max="3596" width="6.28515625" style="6" customWidth="1"/>
    <col min="3597" max="3597" width="7.28515625" style="6" customWidth="1"/>
    <col min="3598" max="3599" width="6.5703125" style="6" customWidth="1"/>
    <col min="3600" max="3839" width="11.5703125" style="6"/>
    <col min="3840" max="3840" width="7" style="6" customWidth="1"/>
    <col min="3841" max="3852" width="6.28515625" style="6" customWidth="1"/>
    <col min="3853" max="3853" width="7.28515625" style="6" customWidth="1"/>
    <col min="3854" max="3855" width="6.5703125" style="6" customWidth="1"/>
    <col min="3856" max="4095" width="11.5703125" style="6"/>
    <col min="4096" max="4096" width="7" style="6" customWidth="1"/>
    <col min="4097" max="4108" width="6.28515625" style="6" customWidth="1"/>
    <col min="4109" max="4109" width="7.28515625" style="6" customWidth="1"/>
    <col min="4110" max="4111" width="6.5703125" style="6" customWidth="1"/>
    <col min="4112" max="4351" width="11.5703125" style="6"/>
    <col min="4352" max="4352" width="7" style="6" customWidth="1"/>
    <col min="4353" max="4364" width="6.28515625" style="6" customWidth="1"/>
    <col min="4365" max="4365" width="7.28515625" style="6" customWidth="1"/>
    <col min="4366" max="4367" width="6.5703125" style="6" customWidth="1"/>
    <col min="4368" max="4607" width="11.5703125" style="6"/>
    <col min="4608" max="4608" width="7" style="6" customWidth="1"/>
    <col min="4609" max="4620" width="6.28515625" style="6" customWidth="1"/>
    <col min="4621" max="4621" width="7.28515625" style="6" customWidth="1"/>
    <col min="4622" max="4623" width="6.5703125" style="6" customWidth="1"/>
    <col min="4624" max="4863" width="11.5703125" style="6"/>
    <col min="4864" max="4864" width="7" style="6" customWidth="1"/>
    <col min="4865" max="4876" width="6.28515625" style="6" customWidth="1"/>
    <col min="4877" max="4877" width="7.28515625" style="6" customWidth="1"/>
    <col min="4878" max="4879" width="6.5703125" style="6" customWidth="1"/>
    <col min="4880" max="5119" width="11.5703125" style="6"/>
    <col min="5120" max="5120" width="7" style="6" customWidth="1"/>
    <col min="5121" max="5132" width="6.28515625" style="6" customWidth="1"/>
    <col min="5133" max="5133" width="7.28515625" style="6" customWidth="1"/>
    <col min="5134" max="5135" width="6.5703125" style="6" customWidth="1"/>
    <col min="5136" max="5375" width="11.5703125" style="6"/>
    <col min="5376" max="5376" width="7" style="6" customWidth="1"/>
    <col min="5377" max="5388" width="6.28515625" style="6" customWidth="1"/>
    <col min="5389" max="5389" width="7.28515625" style="6" customWidth="1"/>
    <col min="5390" max="5391" width="6.5703125" style="6" customWidth="1"/>
    <col min="5392" max="5631" width="11.5703125" style="6"/>
    <col min="5632" max="5632" width="7" style="6" customWidth="1"/>
    <col min="5633" max="5644" width="6.28515625" style="6" customWidth="1"/>
    <col min="5645" max="5645" width="7.28515625" style="6" customWidth="1"/>
    <col min="5646" max="5647" width="6.5703125" style="6" customWidth="1"/>
    <col min="5648" max="5887" width="11.5703125" style="6"/>
    <col min="5888" max="5888" width="7" style="6" customWidth="1"/>
    <col min="5889" max="5900" width="6.28515625" style="6" customWidth="1"/>
    <col min="5901" max="5901" width="7.28515625" style="6" customWidth="1"/>
    <col min="5902" max="5903" width="6.5703125" style="6" customWidth="1"/>
    <col min="5904" max="6143" width="11.5703125" style="6"/>
    <col min="6144" max="6144" width="7" style="6" customWidth="1"/>
    <col min="6145" max="6156" width="6.28515625" style="6" customWidth="1"/>
    <col min="6157" max="6157" width="7.28515625" style="6" customWidth="1"/>
    <col min="6158" max="6159" width="6.5703125" style="6" customWidth="1"/>
    <col min="6160" max="6399" width="11.5703125" style="6"/>
    <col min="6400" max="6400" width="7" style="6" customWidth="1"/>
    <col min="6401" max="6412" width="6.28515625" style="6" customWidth="1"/>
    <col min="6413" max="6413" width="7.28515625" style="6" customWidth="1"/>
    <col min="6414" max="6415" width="6.5703125" style="6" customWidth="1"/>
    <col min="6416" max="6655" width="11.5703125" style="6"/>
    <col min="6656" max="6656" width="7" style="6" customWidth="1"/>
    <col min="6657" max="6668" width="6.28515625" style="6" customWidth="1"/>
    <col min="6669" max="6669" width="7.28515625" style="6" customWidth="1"/>
    <col min="6670" max="6671" width="6.5703125" style="6" customWidth="1"/>
    <col min="6672" max="6911" width="11.5703125" style="6"/>
    <col min="6912" max="6912" width="7" style="6" customWidth="1"/>
    <col min="6913" max="6924" width="6.28515625" style="6" customWidth="1"/>
    <col min="6925" max="6925" width="7.28515625" style="6" customWidth="1"/>
    <col min="6926" max="6927" width="6.5703125" style="6" customWidth="1"/>
    <col min="6928" max="7167" width="11.5703125" style="6"/>
    <col min="7168" max="7168" width="7" style="6" customWidth="1"/>
    <col min="7169" max="7180" width="6.28515625" style="6" customWidth="1"/>
    <col min="7181" max="7181" width="7.28515625" style="6" customWidth="1"/>
    <col min="7182" max="7183" width="6.5703125" style="6" customWidth="1"/>
    <col min="7184" max="7423" width="11.5703125" style="6"/>
    <col min="7424" max="7424" width="7" style="6" customWidth="1"/>
    <col min="7425" max="7436" width="6.28515625" style="6" customWidth="1"/>
    <col min="7437" max="7437" width="7.28515625" style="6" customWidth="1"/>
    <col min="7438" max="7439" width="6.5703125" style="6" customWidth="1"/>
    <col min="7440" max="7679" width="11.5703125" style="6"/>
    <col min="7680" max="7680" width="7" style="6" customWidth="1"/>
    <col min="7681" max="7692" width="6.28515625" style="6" customWidth="1"/>
    <col min="7693" max="7693" width="7.28515625" style="6" customWidth="1"/>
    <col min="7694" max="7695" width="6.5703125" style="6" customWidth="1"/>
    <col min="7696" max="7935" width="11.5703125" style="6"/>
    <col min="7936" max="7936" width="7" style="6" customWidth="1"/>
    <col min="7937" max="7948" width="6.28515625" style="6" customWidth="1"/>
    <col min="7949" max="7949" width="7.28515625" style="6" customWidth="1"/>
    <col min="7950" max="7951" width="6.5703125" style="6" customWidth="1"/>
    <col min="7952" max="8191" width="11.5703125" style="6"/>
    <col min="8192" max="8192" width="7" style="6" customWidth="1"/>
    <col min="8193" max="8204" width="6.28515625" style="6" customWidth="1"/>
    <col min="8205" max="8205" width="7.28515625" style="6" customWidth="1"/>
    <col min="8206" max="8207" width="6.5703125" style="6" customWidth="1"/>
    <col min="8208" max="8447" width="11.5703125" style="6"/>
    <col min="8448" max="8448" width="7" style="6" customWidth="1"/>
    <col min="8449" max="8460" width="6.28515625" style="6" customWidth="1"/>
    <col min="8461" max="8461" width="7.28515625" style="6" customWidth="1"/>
    <col min="8462" max="8463" width="6.5703125" style="6" customWidth="1"/>
    <col min="8464" max="8703" width="11.5703125" style="6"/>
    <col min="8704" max="8704" width="7" style="6" customWidth="1"/>
    <col min="8705" max="8716" width="6.28515625" style="6" customWidth="1"/>
    <col min="8717" max="8717" width="7.28515625" style="6" customWidth="1"/>
    <col min="8718" max="8719" width="6.5703125" style="6" customWidth="1"/>
    <col min="8720" max="8959" width="11.5703125" style="6"/>
    <col min="8960" max="8960" width="7" style="6" customWidth="1"/>
    <col min="8961" max="8972" width="6.28515625" style="6" customWidth="1"/>
    <col min="8973" max="8973" width="7.28515625" style="6" customWidth="1"/>
    <col min="8974" max="8975" width="6.5703125" style="6" customWidth="1"/>
    <col min="8976" max="9215" width="11.5703125" style="6"/>
    <col min="9216" max="9216" width="7" style="6" customWidth="1"/>
    <col min="9217" max="9228" width="6.28515625" style="6" customWidth="1"/>
    <col min="9229" max="9229" width="7.28515625" style="6" customWidth="1"/>
    <col min="9230" max="9231" width="6.5703125" style="6" customWidth="1"/>
    <col min="9232" max="9471" width="11.5703125" style="6"/>
    <col min="9472" max="9472" width="7" style="6" customWidth="1"/>
    <col min="9473" max="9484" width="6.28515625" style="6" customWidth="1"/>
    <col min="9485" max="9485" width="7.28515625" style="6" customWidth="1"/>
    <col min="9486" max="9487" width="6.5703125" style="6" customWidth="1"/>
    <col min="9488" max="9727" width="11.5703125" style="6"/>
    <col min="9728" max="9728" width="7" style="6" customWidth="1"/>
    <col min="9729" max="9740" width="6.28515625" style="6" customWidth="1"/>
    <col min="9741" max="9741" width="7.28515625" style="6" customWidth="1"/>
    <col min="9742" max="9743" width="6.5703125" style="6" customWidth="1"/>
    <col min="9744" max="9983" width="11.5703125" style="6"/>
    <col min="9984" max="9984" width="7" style="6" customWidth="1"/>
    <col min="9985" max="9996" width="6.28515625" style="6" customWidth="1"/>
    <col min="9997" max="9997" width="7.28515625" style="6" customWidth="1"/>
    <col min="9998" max="9999" width="6.5703125" style="6" customWidth="1"/>
    <col min="10000" max="10239" width="11.5703125" style="6"/>
    <col min="10240" max="10240" width="7" style="6" customWidth="1"/>
    <col min="10241" max="10252" width="6.28515625" style="6" customWidth="1"/>
    <col min="10253" max="10253" width="7.28515625" style="6" customWidth="1"/>
    <col min="10254" max="10255" width="6.5703125" style="6" customWidth="1"/>
    <col min="10256" max="10495" width="11.5703125" style="6"/>
    <col min="10496" max="10496" width="7" style="6" customWidth="1"/>
    <col min="10497" max="10508" width="6.28515625" style="6" customWidth="1"/>
    <col min="10509" max="10509" width="7.28515625" style="6" customWidth="1"/>
    <col min="10510" max="10511" width="6.5703125" style="6" customWidth="1"/>
    <col min="10512" max="10751" width="11.5703125" style="6"/>
    <col min="10752" max="10752" width="7" style="6" customWidth="1"/>
    <col min="10753" max="10764" width="6.28515625" style="6" customWidth="1"/>
    <col min="10765" max="10765" width="7.28515625" style="6" customWidth="1"/>
    <col min="10766" max="10767" width="6.5703125" style="6" customWidth="1"/>
    <col min="10768" max="11007" width="11.5703125" style="6"/>
    <col min="11008" max="11008" width="7" style="6" customWidth="1"/>
    <col min="11009" max="11020" width="6.28515625" style="6" customWidth="1"/>
    <col min="11021" max="11021" width="7.28515625" style="6" customWidth="1"/>
    <col min="11022" max="11023" width="6.5703125" style="6" customWidth="1"/>
    <col min="11024" max="11263" width="11.5703125" style="6"/>
    <col min="11264" max="11264" width="7" style="6" customWidth="1"/>
    <col min="11265" max="11276" width="6.28515625" style="6" customWidth="1"/>
    <col min="11277" max="11277" width="7.28515625" style="6" customWidth="1"/>
    <col min="11278" max="11279" width="6.5703125" style="6" customWidth="1"/>
    <col min="11280" max="11519" width="11.5703125" style="6"/>
    <col min="11520" max="11520" width="7" style="6" customWidth="1"/>
    <col min="11521" max="11532" width="6.28515625" style="6" customWidth="1"/>
    <col min="11533" max="11533" width="7.28515625" style="6" customWidth="1"/>
    <col min="11534" max="11535" width="6.5703125" style="6" customWidth="1"/>
    <col min="11536" max="11775" width="11.5703125" style="6"/>
    <col min="11776" max="11776" width="7" style="6" customWidth="1"/>
    <col min="11777" max="11788" width="6.28515625" style="6" customWidth="1"/>
    <col min="11789" max="11789" width="7.28515625" style="6" customWidth="1"/>
    <col min="11790" max="11791" width="6.5703125" style="6" customWidth="1"/>
    <col min="11792" max="12031" width="11.5703125" style="6"/>
    <col min="12032" max="12032" width="7" style="6" customWidth="1"/>
    <col min="12033" max="12044" width="6.28515625" style="6" customWidth="1"/>
    <col min="12045" max="12045" width="7.28515625" style="6" customWidth="1"/>
    <col min="12046" max="12047" width="6.5703125" style="6" customWidth="1"/>
    <col min="12048" max="12287" width="11.5703125" style="6"/>
    <col min="12288" max="12288" width="7" style="6" customWidth="1"/>
    <col min="12289" max="12300" width="6.28515625" style="6" customWidth="1"/>
    <col min="12301" max="12301" width="7.28515625" style="6" customWidth="1"/>
    <col min="12302" max="12303" width="6.5703125" style="6" customWidth="1"/>
    <col min="12304" max="12543" width="11.5703125" style="6"/>
    <col min="12544" max="12544" width="7" style="6" customWidth="1"/>
    <col min="12545" max="12556" width="6.28515625" style="6" customWidth="1"/>
    <col min="12557" max="12557" width="7.28515625" style="6" customWidth="1"/>
    <col min="12558" max="12559" width="6.5703125" style="6" customWidth="1"/>
    <col min="12560" max="12799" width="11.5703125" style="6"/>
    <col min="12800" max="12800" width="7" style="6" customWidth="1"/>
    <col min="12801" max="12812" width="6.28515625" style="6" customWidth="1"/>
    <col min="12813" max="12813" width="7.28515625" style="6" customWidth="1"/>
    <col min="12814" max="12815" width="6.5703125" style="6" customWidth="1"/>
    <col min="12816" max="13055" width="11.5703125" style="6"/>
    <col min="13056" max="13056" width="7" style="6" customWidth="1"/>
    <col min="13057" max="13068" width="6.28515625" style="6" customWidth="1"/>
    <col min="13069" max="13069" width="7.28515625" style="6" customWidth="1"/>
    <col min="13070" max="13071" width="6.5703125" style="6" customWidth="1"/>
    <col min="13072" max="13311" width="11.5703125" style="6"/>
    <col min="13312" max="13312" width="7" style="6" customWidth="1"/>
    <col min="13313" max="13324" width="6.28515625" style="6" customWidth="1"/>
    <col min="13325" max="13325" width="7.28515625" style="6" customWidth="1"/>
    <col min="13326" max="13327" width="6.5703125" style="6" customWidth="1"/>
    <col min="13328" max="13567" width="11.5703125" style="6"/>
    <col min="13568" max="13568" width="7" style="6" customWidth="1"/>
    <col min="13569" max="13580" width="6.28515625" style="6" customWidth="1"/>
    <col min="13581" max="13581" width="7.28515625" style="6" customWidth="1"/>
    <col min="13582" max="13583" width="6.5703125" style="6" customWidth="1"/>
    <col min="13584" max="13823" width="11.5703125" style="6"/>
    <col min="13824" max="13824" width="7" style="6" customWidth="1"/>
    <col min="13825" max="13836" width="6.28515625" style="6" customWidth="1"/>
    <col min="13837" max="13837" width="7.28515625" style="6" customWidth="1"/>
    <col min="13838" max="13839" width="6.5703125" style="6" customWidth="1"/>
    <col min="13840" max="14079" width="11.5703125" style="6"/>
    <col min="14080" max="14080" width="7" style="6" customWidth="1"/>
    <col min="14081" max="14092" width="6.28515625" style="6" customWidth="1"/>
    <col min="14093" max="14093" width="7.28515625" style="6" customWidth="1"/>
    <col min="14094" max="14095" width="6.5703125" style="6" customWidth="1"/>
    <col min="14096" max="14335" width="11.5703125" style="6"/>
    <col min="14336" max="14336" width="7" style="6" customWidth="1"/>
    <col min="14337" max="14348" width="6.28515625" style="6" customWidth="1"/>
    <col min="14349" max="14349" width="7.28515625" style="6" customWidth="1"/>
    <col min="14350" max="14351" width="6.5703125" style="6" customWidth="1"/>
    <col min="14352" max="14591" width="11.5703125" style="6"/>
    <col min="14592" max="14592" width="7" style="6" customWidth="1"/>
    <col min="14593" max="14604" width="6.28515625" style="6" customWidth="1"/>
    <col min="14605" max="14605" width="7.28515625" style="6" customWidth="1"/>
    <col min="14606" max="14607" width="6.5703125" style="6" customWidth="1"/>
    <col min="14608" max="14847" width="11.5703125" style="6"/>
    <col min="14848" max="14848" width="7" style="6" customWidth="1"/>
    <col min="14849" max="14860" width="6.28515625" style="6" customWidth="1"/>
    <col min="14861" max="14861" width="7.28515625" style="6" customWidth="1"/>
    <col min="14862" max="14863" width="6.5703125" style="6" customWidth="1"/>
    <col min="14864" max="15103" width="11.5703125" style="6"/>
    <col min="15104" max="15104" width="7" style="6" customWidth="1"/>
    <col min="15105" max="15116" width="6.28515625" style="6" customWidth="1"/>
    <col min="15117" max="15117" width="7.28515625" style="6" customWidth="1"/>
    <col min="15118" max="15119" width="6.5703125" style="6" customWidth="1"/>
    <col min="15120" max="15359" width="11.5703125" style="6"/>
    <col min="15360" max="15360" width="7" style="6" customWidth="1"/>
    <col min="15361" max="15372" width="6.28515625" style="6" customWidth="1"/>
    <col min="15373" max="15373" width="7.28515625" style="6" customWidth="1"/>
    <col min="15374" max="15375" width="6.5703125" style="6" customWidth="1"/>
    <col min="15376" max="15615" width="11.5703125" style="6"/>
    <col min="15616" max="15616" width="7" style="6" customWidth="1"/>
    <col min="15617" max="15628" width="6.28515625" style="6" customWidth="1"/>
    <col min="15629" max="15629" width="7.28515625" style="6" customWidth="1"/>
    <col min="15630" max="15631" width="6.5703125" style="6" customWidth="1"/>
    <col min="15632" max="15871" width="11.5703125" style="6"/>
    <col min="15872" max="15872" width="7" style="6" customWidth="1"/>
    <col min="15873" max="15884" width="6.28515625" style="6" customWidth="1"/>
    <col min="15885" max="15885" width="7.28515625" style="6" customWidth="1"/>
    <col min="15886" max="15887" width="6.5703125" style="6" customWidth="1"/>
    <col min="15888" max="16127" width="11.5703125" style="6"/>
    <col min="16128" max="16128" width="7" style="6" customWidth="1"/>
    <col min="16129" max="16140" width="6.28515625" style="6" customWidth="1"/>
    <col min="16141" max="16141" width="7.28515625" style="6" customWidth="1"/>
    <col min="16142" max="16143" width="6.5703125" style="6" customWidth="1"/>
    <col min="16144" max="16384" width="11.5703125" style="6"/>
  </cols>
  <sheetData>
    <row r="1" spans="1:21" ht="23.25" x14ac:dyDescent="0.2">
      <c r="B1" s="1" t="s">
        <v>101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3" spans="1:21" ht="18" x14ac:dyDescent="0.2">
      <c r="C3" s="4"/>
      <c r="D3" s="4"/>
      <c r="E3" s="4"/>
      <c r="F3" s="4"/>
      <c r="G3" s="4"/>
      <c r="H3" s="4"/>
      <c r="I3" s="7"/>
      <c r="J3" s="7"/>
      <c r="K3" s="7"/>
      <c r="L3" s="7"/>
      <c r="M3" s="7"/>
      <c r="N3" s="7"/>
      <c r="O3" s="7"/>
      <c r="S3" s="194" t="s">
        <v>120</v>
      </c>
    </row>
    <row r="4" spans="1:21" ht="27.6" customHeight="1" x14ac:dyDescent="0.2">
      <c r="B4" s="174" t="s">
        <v>108</v>
      </c>
      <c r="C4" s="4"/>
      <c r="D4" s="4"/>
      <c r="E4" s="4"/>
      <c r="F4" s="4"/>
      <c r="G4" s="4"/>
      <c r="H4" s="4"/>
      <c r="I4" s="7"/>
      <c r="J4" s="7"/>
      <c r="K4" s="7"/>
      <c r="L4" s="7"/>
      <c r="M4" s="7"/>
      <c r="N4" s="7"/>
      <c r="O4" s="7"/>
      <c r="S4" s="194"/>
      <c r="T4" s="16"/>
      <c r="U4" s="16"/>
    </row>
    <row r="5" spans="1:21" ht="40.15" customHeight="1" x14ac:dyDescent="0.2">
      <c r="A5" s="11"/>
      <c r="B5" s="106" t="s">
        <v>1</v>
      </c>
      <c r="C5" s="107" t="s">
        <v>2</v>
      </c>
      <c r="D5" s="107" t="s">
        <v>3</v>
      </c>
      <c r="E5" s="107" t="s">
        <v>4</v>
      </c>
      <c r="F5" s="107" t="s">
        <v>5</v>
      </c>
      <c r="G5" s="107" t="s">
        <v>6</v>
      </c>
      <c r="H5" s="107" t="s">
        <v>7</v>
      </c>
      <c r="I5" s="107" t="s">
        <v>8</v>
      </c>
      <c r="J5" s="107" t="s">
        <v>9</v>
      </c>
      <c r="K5" s="107" t="s">
        <v>10</v>
      </c>
      <c r="L5" s="107" t="s">
        <v>11</v>
      </c>
      <c r="M5" s="107" t="s">
        <v>12</v>
      </c>
      <c r="N5" s="107" t="s">
        <v>13</v>
      </c>
      <c r="O5" s="107" t="s">
        <v>14</v>
      </c>
      <c r="P5" s="108" t="s">
        <v>15</v>
      </c>
      <c r="S5" s="194"/>
      <c r="T5" s="16"/>
      <c r="U5" s="16"/>
    </row>
    <row r="6" spans="1:21" ht="15" customHeight="1" x14ac:dyDescent="0.2">
      <c r="A6" s="11"/>
      <c r="B6" s="109">
        <v>1970</v>
      </c>
      <c r="C6" s="110">
        <v>15838</v>
      </c>
      <c r="D6" s="110">
        <v>14783</v>
      </c>
      <c r="E6" s="110">
        <v>16262</v>
      </c>
      <c r="F6" s="110">
        <v>16567</v>
      </c>
      <c r="G6" s="110">
        <v>19829</v>
      </c>
      <c r="H6" s="110">
        <v>21162</v>
      </c>
      <c r="I6" s="110">
        <v>21645</v>
      </c>
      <c r="J6" s="110">
        <v>20482</v>
      </c>
      <c r="K6" s="110">
        <v>20851</v>
      </c>
      <c r="L6" s="110">
        <v>21547</v>
      </c>
      <c r="M6" s="110">
        <v>20917</v>
      </c>
      <c r="N6" s="110">
        <v>18167</v>
      </c>
      <c r="O6" s="110">
        <f>SUM(C6:N6)</f>
        <v>228050</v>
      </c>
      <c r="P6" s="144" t="s">
        <v>16</v>
      </c>
    </row>
    <row r="7" spans="1:21" ht="15" customHeight="1" x14ac:dyDescent="0.2">
      <c r="A7" s="11"/>
      <c r="B7" s="111">
        <v>1971</v>
      </c>
      <c r="C7" s="103">
        <v>15782</v>
      </c>
      <c r="D7" s="103">
        <v>14913</v>
      </c>
      <c r="E7" s="103">
        <v>16947</v>
      </c>
      <c r="F7" s="103">
        <v>19169</v>
      </c>
      <c r="G7" s="103">
        <v>22444</v>
      </c>
      <c r="H7" s="103">
        <v>22517</v>
      </c>
      <c r="I7" s="103">
        <v>24208</v>
      </c>
      <c r="J7" s="103">
        <v>21279</v>
      </c>
      <c r="K7" s="103">
        <v>21563</v>
      </c>
      <c r="L7" s="103">
        <v>23729</v>
      </c>
      <c r="M7" s="103">
        <v>20364</v>
      </c>
      <c r="N7" s="103">
        <v>19549</v>
      </c>
      <c r="O7" s="103">
        <v>242464</v>
      </c>
      <c r="P7" s="112">
        <f>(O7-O6)/O6</f>
        <v>6.3205437404078052E-2</v>
      </c>
    </row>
    <row r="8" spans="1:21" ht="15" customHeight="1" x14ac:dyDescent="0.2">
      <c r="A8" s="11"/>
      <c r="B8" s="145">
        <v>1972</v>
      </c>
      <c r="C8" s="146">
        <v>17991</v>
      </c>
      <c r="D8" s="146">
        <v>17189</v>
      </c>
      <c r="E8" s="146">
        <v>20410</v>
      </c>
      <c r="F8" s="146">
        <v>20435</v>
      </c>
      <c r="G8" s="146">
        <v>22849</v>
      </c>
      <c r="H8" s="146">
        <v>24097</v>
      </c>
      <c r="I8" s="146">
        <v>24048</v>
      </c>
      <c r="J8" s="146">
        <v>20916</v>
      </c>
      <c r="K8" s="146">
        <v>22528</v>
      </c>
      <c r="L8" s="146">
        <v>25371</v>
      </c>
      <c r="M8" s="146">
        <v>22303</v>
      </c>
      <c r="N8" s="146">
        <v>21817</v>
      </c>
      <c r="O8" s="146">
        <v>259954</v>
      </c>
      <c r="P8" s="147">
        <f t="shared" ref="P8:P53" si="0">(O8-O7)/O7</f>
        <v>7.2134419955127357E-2</v>
      </c>
    </row>
    <row r="9" spans="1:21" ht="15" customHeight="1" x14ac:dyDescent="0.2">
      <c r="A9" s="11"/>
      <c r="B9" s="111">
        <v>1973</v>
      </c>
      <c r="C9" s="103">
        <v>19730</v>
      </c>
      <c r="D9" s="103">
        <v>17805</v>
      </c>
      <c r="E9" s="103">
        <v>21089</v>
      </c>
      <c r="F9" s="103">
        <v>21348</v>
      </c>
      <c r="G9" s="103">
        <v>24162</v>
      </c>
      <c r="H9" s="103">
        <v>23663</v>
      </c>
      <c r="I9" s="103">
        <v>22188</v>
      </c>
      <c r="J9" s="103">
        <v>20743</v>
      </c>
      <c r="K9" s="103">
        <v>24150</v>
      </c>
      <c r="L9" s="103">
        <v>24221</v>
      </c>
      <c r="M9" s="103">
        <v>22222</v>
      </c>
      <c r="N9" s="103">
        <v>19891</v>
      </c>
      <c r="O9" s="103">
        <v>261212</v>
      </c>
      <c r="P9" s="112">
        <f t="shared" si="0"/>
        <v>4.8393177254437321E-3</v>
      </c>
    </row>
    <row r="10" spans="1:21" ht="15" customHeight="1" x14ac:dyDescent="0.2">
      <c r="A10" s="11"/>
      <c r="B10" s="145">
        <v>1974</v>
      </c>
      <c r="C10" s="146">
        <v>18563</v>
      </c>
      <c r="D10" s="146">
        <v>16211</v>
      </c>
      <c r="E10" s="146">
        <v>18597</v>
      </c>
      <c r="F10" s="146">
        <v>19971</v>
      </c>
      <c r="G10" s="146">
        <v>22622</v>
      </c>
      <c r="H10" s="146">
        <v>24419</v>
      </c>
      <c r="I10" s="146">
        <v>23157</v>
      </c>
      <c r="J10" s="146">
        <v>20569</v>
      </c>
      <c r="K10" s="146">
        <v>21886</v>
      </c>
      <c r="L10" s="146">
        <v>22907</v>
      </c>
      <c r="M10" s="146">
        <v>21470</v>
      </c>
      <c r="N10" s="146">
        <v>21006</v>
      </c>
      <c r="O10" s="146">
        <v>251378</v>
      </c>
      <c r="P10" s="147">
        <f t="shared" si="0"/>
        <v>-3.7647581274979712E-2</v>
      </c>
    </row>
    <row r="11" spans="1:21" ht="15" customHeight="1" x14ac:dyDescent="0.2">
      <c r="A11" s="11"/>
      <c r="B11" s="111">
        <v>1975</v>
      </c>
      <c r="C11" s="103">
        <v>18919</v>
      </c>
      <c r="D11" s="103">
        <v>16572</v>
      </c>
      <c r="E11" s="103">
        <v>18914</v>
      </c>
      <c r="F11" s="103">
        <v>19111</v>
      </c>
      <c r="G11" s="103">
        <v>21824</v>
      </c>
      <c r="H11" s="103">
        <v>23803</v>
      </c>
      <c r="I11" s="103">
        <v>24308</v>
      </c>
      <c r="J11" s="103">
        <v>21047</v>
      </c>
      <c r="K11" s="103">
        <v>21511</v>
      </c>
      <c r="L11" s="103">
        <v>22633</v>
      </c>
      <c r="M11" s="103">
        <v>22476</v>
      </c>
      <c r="N11" s="103">
        <v>20074</v>
      </c>
      <c r="O11" s="103">
        <v>251192</v>
      </c>
      <c r="P11" s="112">
        <f t="shared" si="0"/>
        <v>-7.3992155240315387E-4</v>
      </c>
    </row>
    <row r="12" spans="1:21" ht="15" customHeight="1" x14ac:dyDescent="0.2">
      <c r="A12" s="11"/>
      <c r="B12" s="145">
        <v>1976</v>
      </c>
      <c r="C12" s="146">
        <v>18017</v>
      </c>
      <c r="D12" s="146">
        <v>16563</v>
      </c>
      <c r="E12" s="146">
        <v>18266</v>
      </c>
      <c r="F12" s="146">
        <v>19940</v>
      </c>
      <c r="G12" s="146">
        <v>23147</v>
      </c>
      <c r="H12" s="146">
        <v>24937</v>
      </c>
      <c r="I12" s="146">
        <v>24782</v>
      </c>
      <c r="J12" s="146">
        <v>20224</v>
      </c>
      <c r="K12" s="146">
        <v>21706</v>
      </c>
      <c r="L12" s="146">
        <v>24252</v>
      </c>
      <c r="M12" s="146">
        <v>21406</v>
      </c>
      <c r="N12" s="146">
        <v>20078</v>
      </c>
      <c r="O12" s="146">
        <v>253318</v>
      </c>
      <c r="P12" s="147">
        <f t="shared" si="0"/>
        <v>8.4636453390235355E-3</v>
      </c>
    </row>
    <row r="13" spans="1:21" ht="15" customHeight="1" x14ac:dyDescent="0.2">
      <c r="A13" s="11"/>
      <c r="B13" s="111">
        <v>1977</v>
      </c>
      <c r="C13" s="103">
        <v>18339</v>
      </c>
      <c r="D13" s="103">
        <v>17232</v>
      </c>
      <c r="E13" s="103">
        <v>19306</v>
      </c>
      <c r="F13" s="103">
        <v>19066</v>
      </c>
      <c r="G13" s="103">
        <v>22288</v>
      </c>
      <c r="H13" s="103">
        <v>22711</v>
      </c>
      <c r="I13" s="103">
        <v>23332</v>
      </c>
      <c r="J13" s="103">
        <v>18899</v>
      </c>
      <c r="K13" s="103">
        <v>21740</v>
      </c>
      <c r="L13" s="103">
        <v>24509</v>
      </c>
      <c r="M13" s="103">
        <v>21948</v>
      </c>
      <c r="N13" s="103">
        <v>20788</v>
      </c>
      <c r="O13" s="103">
        <v>250158</v>
      </c>
      <c r="P13" s="112">
        <f t="shared" si="0"/>
        <v>-1.2474439242375197E-2</v>
      </c>
    </row>
    <row r="14" spans="1:21" ht="15" customHeight="1" x14ac:dyDescent="0.2">
      <c r="A14" s="11"/>
      <c r="B14" s="145">
        <v>1978</v>
      </c>
      <c r="C14" s="146">
        <v>19168</v>
      </c>
      <c r="D14" s="146">
        <v>14940</v>
      </c>
      <c r="E14" s="146">
        <v>18906</v>
      </c>
      <c r="F14" s="146">
        <v>18675</v>
      </c>
      <c r="G14" s="146">
        <v>20847</v>
      </c>
      <c r="H14" s="146">
        <v>23356</v>
      </c>
      <c r="I14" s="146">
        <v>21076</v>
      </c>
      <c r="J14" s="146">
        <v>17200</v>
      </c>
      <c r="K14" s="146">
        <v>20779</v>
      </c>
      <c r="L14" s="146">
        <v>22306</v>
      </c>
      <c r="M14" s="146">
        <v>21070</v>
      </c>
      <c r="N14" s="146">
        <v>20492</v>
      </c>
      <c r="O14" s="146">
        <v>238815</v>
      </c>
      <c r="P14" s="147">
        <f t="shared" si="0"/>
        <v>-4.5343343007219435E-2</v>
      </c>
    </row>
    <row r="15" spans="1:21" ht="15" customHeight="1" x14ac:dyDescent="0.2">
      <c r="A15" s="11"/>
      <c r="B15" s="111">
        <v>1979</v>
      </c>
      <c r="C15" s="103">
        <v>16125</v>
      </c>
      <c r="D15" s="103">
        <v>15964</v>
      </c>
      <c r="E15" s="103">
        <v>19999</v>
      </c>
      <c r="F15" s="103">
        <v>19662</v>
      </c>
      <c r="G15" s="103">
        <v>21864</v>
      </c>
      <c r="H15" s="103">
        <v>23210</v>
      </c>
      <c r="I15" s="103">
        <v>22175</v>
      </c>
      <c r="J15" s="103">
        <v>18651</v>
      </c>
      <c r="K15" s="103">
        <v>20003</v>
      </c>
      <c r="L15" s="103">
        <v>22652</v>
      </c>
      <c r="M15" s="103">
        <v>21415</v>
      </c>
      <c r="N15" s="103">
        <v>21253</v>
      </c>
      <c r="O15" s="103">
        <v>242973</v>
      </c>
      <c r="P15" s="112">
        <f t="shared" si="0"/>
        <v>1.7410966647823628E-2</v>
      </c>
    </row>
    <row r="16" spans="1:21" ht="15" customHeight="1" x14ac:dyDescent="0.2">
      <c r="A16" s="11"/>
      <c r="B16" s="109">
        <v>1980</v>
      </c>
      <c r="C16" s="110">
        <v>17676</v>
      </c>
      <c r="D16" s="110">
        <v>16491</v>
      </c>
      <c r="E16" s="110">
        <v>18853</v>
      </c>
      <c r="F16" s="110">
        <v>18277</v>
      </c>
      <c r="G16" s="110">
        <v>21463</v>
      </c>
      <c r="H16" s="110">
        <v>23167</v>
      </c>
      <c r="I16" s="110">
        <v>21845</v>
      </c>
      <c r="J16" s="110">
        <v>19575</v>
      </c>
      <c r="K16" s="110">
        <v>21258</v>
      </c>
      <c r="L16" s="110">
        <v>23860</v>
      </c>
      <c r="M16" s="110">
        <v>20394</v>
      </c>
      <c r="N16" s="110">
        <v>19629</v>
      </c>
      <c r="O16" s="110">
        <v>242488</v>
      </c>
      <c r="P16" s="144">
        <f t="shared" si="0"/>
        <v>-1.9961065632806939E-3</v>
      </c>
    </row>
    <row r="17" spans="1:16" ht="15" customHeight="1" x14ac:dyDescent="0.2">
      <c r="A17" s="11"/>
      <c r="B17" s="111">
        <v>1981</v>
      </c>
      <c r="C17" s="103">
        <v>15881</v>
      </c>
      <c r="D17" s="103">
        <v>13743</v>
      </c>
      <c r="E17" s="103">
        <v>16714</v>
      </c>
      <c r="F17" s="103">
        <v>16775</v>
      </c>
      <c r="G17" s="103">
        <v>18542</v>
      </c>
      <c r="H17" s="103">
        <v>18886</v>
      </c>
      <c r="I17" s="103">
        <v>20479</v>
      </c>
      <c r="J17" s="103">
        <v>18188</v>
      </c>
      <c r="K17" s="103">
        <v>19911</v>
      </c>
      <c r="L17" s="103">
        <v>22436</v>
      </c>
      <c r="M17" s="103">
        <v>19793</v>
      </c>
      <c r="N17" s="103">
        <v>18347</v>
      </c>
      <c r="O17" s="103">
        <v>219695</v>
      </c>
      <c r="P17" s="112">
        <f t="shared" si="0"/>
        <v>-9.3996403945762266E-2</v>
      </c>
    </row>
    <row r="18" spans="1:16" ht="15" customHeight="1" x14ac:dyDescent="0.2">
      <c r="A18" s="11"/>
      <c r="B18" s="109">
        <v>1982</v>
      </c>
      <c r="C18" s="110">
        <v>15835</v>
      </c>
      <c r="D18" s="110">
        <v>15118</v>
      </c>
      <c r="E18" s="110">
        <v>17534</v>
      </c>
      <c r="F18" s="110">
        <v>16972</v>
      </c>
      <c r="G18" s="110">
        <v>20023</v>
      </c>
      <c r="H18" s="110">
        <v>20299</v>
      </c>
      <c r="I18" s="110">
        <v>20064</v>
      </c>
      <c r="J18" s="110">
        <v>16273</v>
      </c>
      <c r="K18" s="110">
        <v>18895</v>
      </c>
      <c r="L18" s="110">
        <v>21036</v>
      </c>
      <c r="M18" s="110">
        <v>18920</v>
      </c>
      <c r="N18" s="110">
        <v>19541</v>
      </c>
      <c r="O18" s="110">
        <v>220510</v>
      </c>
      <c r="P18" s="144">
        <f t="shared" si="0"/>
        <v>3.7096884316893874E-3</v>
      </c>
    </row>
    <row r="19" spans="1:16" ht="15" customHeight="1" x14ac:dyDescent="0.2">
      <c r="A19" s="11"/>
      <c r="B19" s="111">
        <v>1983</v>
      </c>
      <c r="C19" s="103">
        <v>16723</v>
      </c>
      <c r="D19" s="103">
        <v>13510</v>
      </c>
      <c r="E19" s="103">
        <v>16438</v>
      </c>
      <c r="F19" s="103">
        <v>16429</v>
      </c>
      <c r="G19" s="103">
        <v>18114</v>
      </c>
      <c r="H19" s="103">
        <v>19563</v>
      </c>
      <c r="I19" s="103">
        <v>19079</v>
      </c>
      <c r="J19" s="103">
        <v>16463</v>
      </c>
      <c r="K19" s="103">
        <v>18482</v>
      </c>
      <c r="L19" s="103">
        <v>19723</v>
      </c>
      <c r="M19" s="103">
        <v>17716</v>
      </c>
      <c r="N19" s="103">
        <v>17406</v>
      </c>
      <c r="O19" s="103">
        <v>209646</v>
      </c>
      <c r="P19" s="112">
        <f t="shared" si="0"/>
        <v>-4.9267606911251191E-2</v>
      </c>
    </row>
    <row r="20" spans="1:16" ht="15" customHeight="1" x14ac:dyDescent="0.2">
      <c r="A20" s="11"/>
      <c r="B20" s="109">
        <v>1984</v>
      </c>
      <c r="C20" s="110">
        <v>16410</v>
      </c>
      <c r="D20" s="110">
        <v>13821</v>
      </c>
      <c r="E20" s="110">
        <v>15412</v>
      </c>
      <c r="F20" s="110">
        <v>15314</v>
      </c>
      <c r="G20" s="110">
        <v>16536</v>
      </c>
      <c r="H20" s="110">
        <v>17850</v>
      </c>
      <c r="I20" s="110">
        <v>17160</v>
      </c>
      <c r="J20" s="110">
        <v>14941</v>
      </c>
      <c r="K20" s="110">
        <v>16823</v>
      </c>
      <c r="L20" s="110">
        <v>18952</v>
      </c>
      <c r="M20" s="110">
        <v>18416</v>
      </c>
      <c r="N20" s="110">
        <v>17820</v>
      </c>
      <c r="O20" s="110">
        <v>199455</v>
      </c>
      <c r="P20" s="144">
        <f t="shared" si="0"/>
        <v>-4.8610514867920208E-2</v>
      </c>
    </row>
    <row r="21" spans="1:16" ht="15" customHeight="1" x14ac:dyDescent="0.2">
      <c r="A21" s="11"/>
      <c r="B21" s="111">
        <v>1985</v>
      </c>
      <c r="C21" s="103">
        <v>12298</v>
      </c>
      <c r="D21" s="103">
        <v>11616</v>
      </c>
      <c r="E21" s="103">
        <v>14829</v>
      </c>
      <c r="F21" s="103">
        <v>15213</v>
      </c>
      <c r="G21" s="103">
        <v>16397</v>
      </c>
      <c r="H21" s="103">
        <v>18326</v>
      </c>
      <c r="I21" s="103">
        <v>17859</v>
      </c>
      <c r="J21" s="103">
        <v>16285</v>
      </c>
      <c r="K21" s="103">
        <v>17509</v>
      </c>
      <c r="L21" s="103">
        <v>18726</v>
      </c>
      <c r="M21" s="103">
        <v>16412</v>
      </c>
      <c r="N21" s="103">
        <v>15613</v>
      </c>
      <c r="O21" s="103">
        <v>191083</v>
      </c>
      <c r="P21" s="112">
        <f t="shared" si="0"/>
        <v>-4.1974380186006868E-2</v>
      </c>
    </row>
    <row r="22" spans="1:16" ht="15" customHeight="1" x14ac:dyDescent="0.2">
      <c r="A22" s="11"/>
      <c r="B22" s="109">
        <v>1986</v>
      </c>
      <c r="C22" s="110">
        <v>14284</v>
      </c>
      <c r="D22" s="110">
        <v>10490</v>
      </c>
      <c r="E22" s="110">
        <v>13603</v>
      </c>
      <c r="F22" s="110">
        <v>13731</v>
      </c>
      <c r="G22" s="110">
        <v>16226</v>
      </c>
      <c r="H22" s="110">
        <v>16615</v>
      </c>
      <c r="I22" s="110">
        <v>16139</v>
      </c>
      <c r="J22" s="110">
        <v>15379</v>
      </c>
      <c r="K22" s="110">
        <v>16838</v>
      </c>
      <c r="L22" s="110">
        <v>18637</v>
      </c>
      <c r="M22" s="110">
        <v>15998</v>
      </c>
      <c r="N22" s="110">
        <v>16638</v>
      </c>
      <c r="O22" s="110">
        <v>184578</v>
      </c>
      <c r="P22" s="144">
        <f t="shared" si="0"/>
        <v>-3.4042798155775239E-2</v>
      </c>
    </row>
    <row r="23" spans="1:16" ht="15" customHeight="1" x14ac:dyDescent="0.2">
      <c r="A23" s="11"/>
      <c r="B23" s="111">
        <v>1987</v>
      </c>
      <c r="C23" s="103">
        <v>11248</v>
      </c>
      <c r="D23" s="103">
        <v>10942</v>
      </c>
      <c r="E23" s="103">
        <v>12510</v>
      </c>
      <c r="F23" s="103">
        <v>13197</v>
      </c>
      <c r="G23" s="103">
        <v>14340</v>
      </c>
      <c r="H23" s="103">
        <v>15498</v>
      </c>
      <c r="I23" s="103">
        <v>15133</v>
      </c>
      <c r="J23" s="103">
        <v>13983</v>
      </c>
      <c r="K23" s="103">
        <v>15382</v>
      </c>
      <c r="L23" s="103">
        <v>17167</v>
      </c>
      <c r="M23" s="103">
        <v>16110</v>
      </c>
      <c r="N23" s="103">
        <v>15489</v>
      </c>
      <c r="O23" s="103">
        <v>170999</v>
      </c>
      <c r="P23" s="112">
        <f t="shared" si="0"/>
        <v>-7.3567814149031852E-2</v>
      </c>
    </row>
    <row r="24" spans="1:16" ht="15" customHeight="1" x14ac:dyDescent="0.2">
      <c r="A24" s="11"/>
      <c r="B24" s="109">
        <v>1988</v>
      </c>
      <c r="C24" s="110">
        <v>14517</v>
      </c>
      <c r="D24" s="110">
        <v>13149</v>
      </c>
      <c r="E24" s="110">
        <v>13838</v>
      </c>
      <c r="F24" s="110">
        <v>13626</v>
      </c>
      <c r="G24" s="110">
        <v>16013</v>
      </c>
      <c r="H24" s="110">
        <v>15706</v>
      </c>
      <c r="I24" s="110">
        <v>16097</v>
      </c>
      <c r="J24" s="110">
        <v>13209</v>
      </c>
      <c r="K24" s="110">
        <v>14822</v>
      </c>
      <c r="L24" s="110">
        <v>16021</v>
      </c>
      <c r="M24" s="110">
        <v>14250</v>
      </c>
      <c r="N24" s="110">
        <v>14639</v>
      </c>
      <c r="O24" s="110">
        <v>175887</v>
      </c>
      <c r="P24" s="144">
        <f t="shared" si="0"/>
        <v>2.8584962485160733E-2</v>
      </c>
    </row>
    <row r="25" spans="1:16" ht="15" customHeight="1" x14ac:dyDescent="0.2">
      <c r="A25" s="11"/>
      <c r="B25" s="111">
        <v>1989</v>
      </c>
      <c r="C25" s="103">
        <v>13555</v>
      </c>
      <c r="D25" s="103">
        <v>12014</v>
      </c>
      <c r="E25" s="103">
        <v>13879</v>
      </c>
      <c r="F25" s="103">
        <v>13134</v>
      </c>
      <c r="G25" s="103">
        <v>14242</v>
      </c>
      <c r="H25" s="103">
        <v>15539</v>
      </c>
      <c r="I25" s="103">
        <v>14888</v>
      </c>
      <c r="J25" s="103">
        <v>13031</v>
      </c>
      <c r="K25" s="103">
        <v>14537</v>
      </c>
      <c r="L25" s="103">
        <v>16422</v>
      </c>
      <c r="M25" s="103">
        <v>14575</v>
      </c>
      <c r="N25" s="103">
        <v>14773</v>
      </c>
      <c r="O25" s="103">
        <v>170589</v>
      </c>
      <c r="P25" s="112">
        <f t="shared" si="0"/>
        <v>-3.0121612171450988E-2</v>
      </c>
    </row>
    <row r="26" spans="1:16" ht="15" customHeight="1" x14ac:dyDescent="0.2">
      <c r="A26" s="11"/>
      <c r="B26" s="109">
        <v>1990</v>
      </c>
      <c r="C26" s="110">
        <v>13271</v>
      </c>
      <c r="D26" s="110">
        <v>12112</v>
      </c>
      <c r="E26" s="110">
        <v>13326</v>
      </c>
      <c r="F26" s="110">
        <v>13441</v>
      </c>
      <c r="G26" s="110">
        <v>13979</v>
      </c>
      <c r="H26" s="110">
        <v>14601</v>
      </c>
      <c r="I26" s="110">
        <v>14391</v>
      </c>
      <c r="J26" s="110">
        <v>12462</v>
      </c>
      <c r="K26" s="110">
        <v>13898</v>
      </c>
      <c r="L26" s="110">
        <v>15184</v>
      </c>
      <c r="M26" s="110">
        <v>14123</v>
      </c>
      <c r="N26" s="110">
        <v>11779</v>
      </c>
      <c r="O26" s="110">
        <v>162567</v>
      </c>
      <c r="P26" s="144">
        <f t="shared" si="0"/>
        <v>-4.7025306438281483E-2</v>
      </c>
    </row>
    <row r="27" spans="1:16" ht="15" customHeight="1" x14ac:dyDescent="0.2">
      <c r="A27" s="11"/>
      <c r="B27" s="111">
        <v>1991</v>
      </c>
      <c r="C27" s="103">
        <v>11099</v>
      </c>
      <c r="D27" s="103">
        <v>9196</v>
      </c>
      <c r="E27" s="103">
        <v>11494</v>
      </c>
      <c r="F27" s="103">
        <v>12211</v>
      </c>
      <c r="G27" s="103">
        <v>12112</v>
      </c>
      <c r="H27" s="103">
        <v>13696</v>
      </c>
      <c r="I27" s="103">
        <v>13861</v>
      </c>
      <c r="J27" s="103">
        <v>12359</v>
      </c>
      <c r="K27" s="103">
        <v>13334</v>
      </c>
      <c r="L27" s="103">
        <v>13951</v>
      </c>
      <c r="M27" s="103">
        <v>13126</v>
      </c>
      <c r="N27" s="103">
        <v>12447</v>
      </c>
      <c r="O27" s="103">
        <v>148886</v>
      </c>
      <c r="P27" s="112">
        <f t="shared" si="0"/>
        <v>-8.4156071035326976E-2</v>
      </c>
    </row>
    <row r="28" spans="1:16" ht="15" customHeight="1" x14ac:dyDescent="0.2">
      <c r="A28" s="11"/>
      <c r="B28" s="109">
        <v>1992</v>
      </c>
      <c r="C28" s="110">
        <v>10791</v>
      </c>
      <c r="D28" s="110">
        <v>10907</v>
      </c>
      <c r="E28" s="110">
        <v>11471</v>
      </c>
      <c r="F28" s="110">
        <v>11539</v>
      </c>
      <c r="G28" s="110">
        <v>12593</v>
      </c>
      <c r="H28" s="110">
        <v>12765</v>
      </c>
      <c r="I28" s="110">
        <v>12271</v>
      </c>
      <c r="J28" s="110">
        <v>11074</v>
      </c>
      <c r="K28" s="110">
        <v>12129</v>
      </c>
      <c r="L28" s="110">
        <v>13322</v>
      </c>
      <c r="M28" s="110">
        <v>12991</v>
      </c>
      <c r="N28" s="110">
        <v>11509</v>
      </c>
      <c r="O28" s="110">
        <v>143362</v>
      </c>
      <c r="P28" s="144">
        <f t="shared" si="0"/>
        <v>-3.7102212430987463E-2</v>
      </c>
    </row>
    <row r="29" spans="1:16" ht="15" customHeight="1" x14ac:dyDescent="0.2">
      <c r="A29" s="11"/>
      <c r="B29" s="111">
        <v>1993</v>
      </c>
      <c r="C29" s="103">
        <v>10863</v>
      </c>
      <c r="D29" s="103">
        <v>9019</v>
      </c>
      <c r="E29" s="103">
        <v>10236</v>
      </c>
      <c r="F29" s="103">
        <v>10867</v>
      </c>
      <c r="G29" s="103">
        <v>12259</v>
      </c>
      <c r="H29" s="103">
        <v>13033</v>
      </c>
      <c r="I29" s="103">
        <v>13052</v>
      </c>
      <c r="J29" s="103">
        <v>11146</v>
      </c>
      <c r="K29" s="103">
        <v>12075</v>
      </c>
      <c r="L29" s="103">
        <v>12147</v>
      </c>
      <c r="M29" s="103">
        <v>11106</v>
      </c>
      <c r="N29" s="103">
        <v>11697</v>
      </c>
      <c r="O29" s="103">
        <v>137500</v>
      </c>
      <c r="P29" s="112">
        <f t="shared" si="0"/>
        <v>-4.0889496519300794E-2</v>
      </c>
    </row>
    <row r="30" spans="1:16" ht="15" customHeight="1" x14ac:dyDescent="0.2">
      <c r="A30" s="11"/>
      <c r="B30" s="109">
        <v>1994</v>
      </c>
      <c r="C30" s="110">
        <v>11294</v>
      </c>
      <c r="D30" s="110">
        <v>9318</v>
      </c>
      <c r="E30" s="110">
        <v>10226</v>
      </c>
      <c r="F30" s="110">
        <v>10530</v>
      </c>
      <c r="G30" s="110">
        <v>10883</v>
      </c>
      <c r="H30" s="110">
        <v>11837</v>
      </c>
      <c r="I30" s="110">
        <v>11516</v>
      </c>
      <c r="J30" s="110">
        <v>10156</v>
      </c>
      <c r="K30" s="110">
        <v>11407</v>
      </c>
      <c r="L30" s="110">
        <v>12588</v>
      </c>
      <c r="M30" s="110">
        <v>11122</v>
      </c>
      <c r="N30" s="110">
        <v>11849</v>
      </c>
      <c r="O30" s="110">
        <v>132726</v>
      </c>
      <c r="P30" s="144">
        <f t="shared" si="0"/>
        <v>-3.4720000000000001E-2</v>
      </c>
    </row>
    <row r="31" spans="1:16" ht="15" customHeight="1" x14ac:dyDescent="0.2">
      <c r="A31" s="11"/>
      <c r="B31" s="111">
        <v>1995</v>
      </c>
      <c r="C31" s="103">
        <v>10251</v>
      </c>
      <c r="D31" s="103">
        <v>9754</v>
      </c>
      <c r="E31" s="103">
        <v>10826</v>
      </c>
      <c r="F31" s="103">
        <v>10079</v>
      </c>
      <c r="G31" s="103">
        <v>11540</v>
      </c>
      <c r="H31" s="103">
        <v>11905</v>
      </c>
      <c r="I31" s="103">
        <v>11650</v>
      </c>
      <c r="J31" s="103">
        <v>10458</v>
      </c>
      <c r="K31" s="103">
        <v>11352</v>
      </c>
      <c r="L31" s="103">
        <v>12231</v>
      </c>
      <c r="M31" s="103">
        <v>11203</v>
      </c>
      <c r="N31" s="103">
        <v>11700</v>
      </c>
      <c r="O31" s="103">
        <v>132949</v>
      </c>
      <c r="P31" s="112">
        <f t="shared" si="0"/>
        <v>1.6801530973584678E-3</v>
      </c>
    </row>
    <row r="32" spans="1:16" ht="15" customHeight="1" x14ac:dyDescent="0.2">
      <c r="A32" s="11"/>
      <c r="B32" s="109">
        <v>1996</v>
      </c>
      <c r="C32" s="110">
        <v>10101</v>
      </c>
      <c r="D32" s="110">
        <v>8821</v>
      </c>
      <c r="E32" s="110">
        <v>9331</v>
      </c>
      <c r="F32" s="110">
        <v>9651</v>
      </c>
      <c r="G32" s="110">
        <v>10077</v>
      </c>
      <c r="H32" s="110">
        <v>11795</v>
      </c>
      <c r="I32" s="110">
        <v>11269</v>
      </c>
      <c r="J32" s="110">
        <v>9952</v>
      </c>
      <c r="K32" s="110">
        <v>11154</v>
      </c>
      <c r="L32" s="110">
        <v>12092</v>
      </c>
      <c r="M32" s="110">
        <v>11141</v>
      </c>
      <c r="N32" s="110">
        <v>10022</v>
      </c>
      <c r="O32" s="110">
        <v>125406</v>
      </c>
      <c r="P32" s="144">
        <f t="shared" si="0"/>
        <v>-5.6736041640027379E-2</v>
      </c>
    </row>
    <row r="33" spans="1:16" ht="15" customHeight="1" x14ac:dyDescent="0.2">
      <c r="A33" s="11"/>
      <c r="B33" s="111">
        <v>1997</v>
      </c>
      <c r="C33" s="103">
        <v>8632</v>
      </c>
      <c r="D33" s="103">
        <v>8299</v>
      </c>
      <c r="E33" s="103">
        <v>9916</v>
      </c>
      <c r="F33" s="103">
        <v>10049</v>
      </c>
      <c r="G33" s="103">
        <v>10680</v>
      </c>
      <c r="H33" s="103">
        <v>11259</v>
      </c>
      <c r="I33" s="103">
        <v>11029</v>
      </c>
      <c r="J33" s="103">
        <v>10259</v>
      </c>
      <c r="K33" s="103">
        <v>10985</v>
      </c>
      <c r="L33" s="103">
        <v>12232</v>
      </c>
      <c r="M33" s="103">
        <v>11117</v>
      </c>
      <c r="N33" s="103">
        <v>10745</v>
      </c>
      <c r="O33" s="103">
        <v>125202</v>
      </c>
      <c r="P33" s="112">
        <f t="shared" si="0"/>
        <v>-1.6267164250514329E-3</v>
      </c>
    </row>
    <row r="34" spans="1:16" ht="15" customHeight="1" x14ac:dyDescent="0.2">
      <c r="A34" s="11"/>
      <c r="B34" s="109">
        <v>1998</v>
      </c>
      <c r="C34" s="110">
        <v>9987</v>
      </c>
      <c r="D34" s="110">
        <v>8455</v>
      </c>
      <c r="E34" s="110">
        <v>9591</v>
      </c>
      <c r="F34" s="110">
        <v>10042</v>
      </c>
      <c r="G34" s="110">
        <v>10853</v>
      </c>
      <c r="H34" s="110">
        <v>11052</v>
      </c>
      <c r="I34" s="110">
        <v>10412</v>
      </c>
      <c r="J34" s="110">
        <v>9857</v>
      </c>
      <c r="K34" s="110">
        <v>10905</v>
      </c>
      <c r="L34" s="110">
        <v>11815</v>
      </c>
      <c r="M34" s="110">
        <v>11109</v>
      </c>
      <c r="N34" s="110">
        <v>10309</v>
      </c>
      <c r="O34" s="110">
        <v>124387</v>
      </c>
      <c r="P34" s="144">
        <f t="shared" si="0"/>
        <v>-6.5094806792223769E-3</v>
      </c>
    </row>
    <row r="35" spans="1:16" ht="15" customHeight="1" x14ac:dyDescent="0.2">
      <c r="A35" s="11"/>
      <c r="B35" s="111">
        <v>1999</v>
      </c>
      <c r="C35" s="103">
        <v>9387</v>
      </c>
      <c r="D35" s="103">
        <v>8080</v>
      </c>
      <c r="E35" s="103">
        <v>9869</v>
      </c>
      <c r="F35" s="103">
        <v>9707</v>
      </c>
      <c r="G35" s="103">
        <v>11013</v>
      </c>
      <c r="H35" s="103">
        <v>11857</v>
      </c>
      <c r="I35" s="103">
        <v>11158</v>
      </c>
      <c r="J35" s="103">
        <v>9764</v>
      </c>
      <c r="K35" s="103">
        <v>11362</v>
      </c>
      <c r="L35" s="103">
        <v>11604</v>
      </c>
      <c r="M35" s="103">
        <v>10229</v>
      </c>
      <c r="N35" s="103">
        <v>10494</v>
      </c>
      <c r="O35" s="103">
        <v>124524</v>
      </c>
      <c r="P35" s="112">
        <f t="shared" si="0"/>
        <v>1.101401271837089E-3</v>
      </c>
    </row>
    <row r="36" spans="1:16" ht="15" customHeight="1" x14ac:dyDescent="0.2">
      <c r="A36" s="11"/>
      <c r="B36" s="109">
        <v>2000</v>
      </c>
      <c r="C36" s="110">
        <v>9767</v>
      </c>
      <c r="D36" s="110">
        <v>8858</v>
      </c>
      <c r="E36" s="110">
        <v>9885</v>
      </c>
      <c r="F36" s="110">
        <v>9910</v>
      </c>
      <c r="G36" s="110">
        <v>10511</v>
      </c>
      <c r="H36" s="110">
        <v>10433</v>
      </c>
      <c r="I36" s="110">
        <v>10379</v>
      </c>
      <c r="J36" s="110">
        <v>8923</v>
      </c>
      <c r="K36" s="110">
        <v>10481</v>
      </c>
      <c r="L36" s="110">
        <v>11093</v>
      </c>
      <c r="M36" s="110">
        <v>10523</v>
      </c>
      <c r="N36" s="110">
        <v>10460</v>
      </c>
      <c r="O36" s="110">
        <v>121223</v>
      </c>
      <c r="P36" s="144">
        <f t="shared" si="0"/>
        <v>-2.6508946066621696E-2</v>
      </c>
    </row>
    <row r="37" spans="1:16" ht="15" customHeight="1" x14ac:dyDescent="0.2">
      <c r="A37" s="11"/>
      <c r="B37" s="111">
        <v>2001</v>
      </c>
      <c r="C37" s="103">
        <v>9569</v>
      </c>
      <c r="D37" s="103">
        <v>8435</v>
      </c>
      <c r="E37" s="103">
        <v>10065</v>
      </c>
      <c r="F37" s="103">
        <v>9269</v>
      </c>
      <c r="G37" s="103">
        <v>9601</v>
      </c>
      <c r="H37" s="103">
        <v>10611</v>
      </c>
      <c r="I37" s="103">
        <v>10097</v>
      </c>
      <c r="J37" s="103">
        <v>8986</v>
      </c>
      <c r="K37" s="103">
        <v>10033</v>
      </c>
      <c r="L37" s="103">
        <v>11036</v>
      </c>
      <c r="M37" s="103">
        <v>9857</v>
      </c>
      <c r="N37" s="103">
        <v>9186</v>
      </c>
      <c r="O37" s="103">
        <v>116745</v>
      </c>
      <c r="P37" s="112">
        <f t="shared" si="0"/>
        <v>-3.6940184618430495E-2</v>
      </c>
    </row>
    <row r="38" spans="1:16" ht="15" customHeight="1" x14ac:dyDescent="0.2">
      <c r="A38" s="11"/>
      <c r="B38" s="109">
        <v>2002</v>
      </c>
      <c r="C38" s="110">
        <v>8600</v>
      </c>
      <c r="D38" s="110">
        <v>7804</v>
      </c>
      <c r="E38" s="110">
        <v>9065</v>
      </c>
      <c r="F38" s="110">
        <v>8831</v>
      </c>
      <c r="G38" s="110">
        <v>9219</v>
      </c>
      <c r="H38" s="110">
        <v>9571</v>
      </c>
      <c r="I38" s="110">
        <v>9141</v>
      </c>
      <c r="J38" s="110">
        <v>8067</v>
      </c>
      <c r="K38" s="110">
        <v>9077</v>
      </c>
      <c r="L38" s="110">
        <v>9507</v>
      </c>
      <c r="M38" s="110">
        <v>8771</v>
      </c>
      <c r="N38" s="110">
        <v>7817</v>
      </c>
      <c r="O38" s="110">
        <v>105470</v>
      </c>
      <c r="P38" s="144">
        <f t="shared" si="0"/>
        <v>-9.6578011906291492E-2</v>
      </c>
    </row>
    <row r="39" spans="1:16" ht="15" customHeight="1" x14ac:dyDescent="0.2">
      <c r="A39" s="11"/>
      <c r="B39" s="111">
        <v>2003</v>
      </c>
      <c r="C39" s="103">
        <v>6543</v>
      </c>
      <c r="D39" s="103">
        <v>5694</v>
      </c>
      <c r="E39" s="103">
        <v>7360</v>
      </c>
      <c r="F39" s="103">
        <v>7238</v>
      </c>
      <c r="G39" s="103">
        <v>7995</v>
      </c>
      <c r="H39" s="103">
        <v>9004</v>
      </c>
      <c r="I39" s="103">
        <v>8319</v>
      </c>
      <c r="J39" s="103">
        <v>7146</v>
      </c>
      <c r="K39" s="103">
        <v>8251</v>
      </c>
      <c r="L39" s="103">
        <v>8452</v>
      </c>
      <c r="M39" s="103">
        <v>7332</v>
      </c>
      <c r="N39" s="103">
        <v>6886</v>
      </c>
      <c r="O39" s="103">
        <v>90220</v>
      </c>
      <c r="P39" s="112">
        <f t="shared" si="0"/>
        <v>-0.14459087892291647</v>
      </c>
    </row>
    <row r="40" spans="1:16" ht="15" customHeight="1" x14ac:dyDescent="0.2">
      <c r="A40" s="11"/>
      <c r="B40" s="109">
        <v>2004</v>
      </c>
      <c r="C40" s="110">
        <v>6594</v>
      </c>
      <c r="D40" s="110">
        <v>5781</v>
      </c>
      <c r="E40" s="110">
        <v>6526</v>
      </c>
      <c r="F40" s="110">
        <v>6692</v>
      </c>
      <c r="G40" s="110">
        <v>7502</v>
      </c>
      <c r="H40" s="110">
        <v>8230</v>
      </c>
      <c r="I40" s="110">
        <v>7550</v>
      </c>
      <c r="J40" s="110">
        <v>6592</v>
      </c>
      <c r="K40" s="110">
        <v>7813</v>
      </c>
      <c r="L40" s="110">
        <v>8073</v>
      </c>
      <c r="M40" s="110">
        <v>7155</v>
      </c>
      <c r="N40" s="110">
        <v>6882</v>
      </c>
      <c r="O40" s="110">
        <v>85390</v>
      </c>
      <c r="P40" s="144">
        <f t="shared" si="0"/>
        <v>-5.3535801374418088E-2</v>
      </c>
    </row>
    <row r="41" spans="1:16" ht="15" customHeight="1" x14ac:dyDescent="0.2">
      <c r="A41" s="11"/>
      <c r="B41" s="111">
        <v>2005</v>
      </c>
      <c r="C41" s="103">
        <v>6922</v>
      </c>
      <c r="D41" s="103">
        <v>5387</v>
      </c>
      <c r="E41" s="103">
        <v>6382</v>
      </c>
      <c r="F41" s="103">
        <v>6410</v>
      </c>
      <c r="G41" s="103">
        <v>7604</v>
      </c>
      <c r="H41" s="103">
        <v>8273</v>
      </c>
      <c r="I41" s="103">
        <v>7472</v>
      </c>
      <c r="J41" s="103">
        <v>6285</v>
      </c>
      <c r="K41" s="103">
        <v>7694</v>
      </c>
      <c r="L41" s="103">
        <v>7851</v>
      </c>
      <c r="M41" s="103">
        <v>7406</v>
      </c>
      <c r="N41" s="103">
        <v>6839</v>
      </c>
      <c r="O41" s="103">
        <v>84525</v>
      </c>
      <c r="P41" s="112">
        <f t="shared" si="0"/>
        <v>-1.0129991802318772E-2</v>
      </c>
    </row>
    <row r="42" spans="1:16" ht="15" customHeight="1" x14ac:dyDescent="0.2">
      <c r="A42" s="11"/>
      <c r="B42" s="109">
        <v>2006</v>
      </c>
      <c r="C42" s="110">
        <v>6114</v>
      </c>
      <c r="D42" s="110">
        <v>5066</v>
      </c>
      <c r="E42" s="110">
        <v>6012</v>
      </c>
      <c r="F42" s="110">
        <v>6259</v>
      </c>
      <c r="G42" s="110">
        <v>6739</v>
      </c>
      <c r="H42" s="110">
        <v>7654</v>
      </c>
      <c r="I42" s="110">
        <v>7227</v>
      </c>
      <c r="J42" s="110">
        <v>5874</v>
      </c>
      <c r="K42" s="110">
        <v>7270</v>
      </c>
      <c r="L42" s="110">
        <v>7564</v>
      </c>
      <c r="M42" s="110">
        <v>7350</v>
      </c>
      <c r="N42" s="110">
        <v>7180</v>
      </c>
      <c r="O42" s="110">
        <v>80309</v>
      </c>
      <c r="P42" s="144">
        <f t="shared" si="0"/>
        <v>-4.9878734102336585E-2</v>
      </c>
    </row>
    <row r="43" spans="1:16" ht="15" customHeight="1" x14ac:dyDescent="0.2">
      <c r="A43" s="11"/>
      <c r="B43" s="111">
        <v>2007</v>
      </c>
      <c r="C43" s="103">
        <v>6207</v>
      </c>
      <c r="D43" s="103">
        <v>5741</v>
      </c>
      <c r="E43" s="103">
        <v>6557</v>
      </c>
      <c r="F43" s="103">
        <v>6818</v>
      </c>
      <c r="G43" s="103">
        <v>6776</v>
      </c>
      <c r="H43" s="103">
        <v>7349</v>
      </c>
      <c r="I43" s="103">
        <v>7189</v>
      </c>
      <c r="J43" s="103">
        <v>6065</v>
      </c>
      <c r="K43" s="103">
        <v>7309</v>
      </c>
      <c r="L43" s="103">
        <v>7646</v>
      </c>
      <c r="M43" s="103">
        <v>7023</v>
      </c>
      <c r="N43" s="103">
        <v>6592</v>
      </c>
      <c r="O43" s="103">
        <v>81272</v>
      </c>
      <c r="P43" s="112">
        <f t="shared" si="0"/>
        <v>1.1991184051600693E-2</v>
      </c>
    </row>
    <row r="44" spans="1:16" ht="15" customHeight="1" x14ac:dyDescent="0.2">
      <c r="A44" s="11"/>
      <c r="B44" s="109">
        <v>2008</v>
      </c>
      <c r="C44" s="110">
        <v>5958</v>
      </c>
      <c r="D44" s="110">
        <v>5655</v>
      </c>
      <c r="E44" s="110">
        <v>5863</v>
      </c>
      <c r="F44" s="110">
        <v>5724</v>
      </c>
      <c r="G44" s="110">
        <v>6346</v>
      </c>
      <c r="H44" s="110">
        <v>6610</v>
      </c>
      <c r="I44" s="110">
        <v>6773</v>
      </c>
      <c r="J44" s="110">
        <v>5340</v>
      </c>
      <c r="K44" s="110">
        <v>6724</v>
      </c>
      <c r="L44" s="110">
        <v>7329</v>
      </c>
      <c r="M44" s="110">
        <v>6153</v>
      </c>
      <c r="N44" s="110">
        <v>6012</v>
      </c>
      <c r="O44" s="110">
        <v>74487</v>
      </c>
      <c r="P44" s="144">
        <f t="shared" si="0"/>
        <v>-8.3485087114873513E-2</v>
      </c>
    </row>
    <row r="45" spans="1:16" ht="15" customHeight="1" x14ac:dyDescent="0.2">
      <c r="A45" s="11"/>
      <c r="B45" s="111">
        <v>2009</v>
      </c>
      <c r="C45" s="103">
        <v>5247</v>
      </c>
      <c r="D45" s="103">
        <v>4664</v>
      </c>
      <c r="E45" s="103">
        <v>5714</v>
      </c>
      <c r="F45" s="103">
        <v>5947</v>
      </c>
      <c r="G45" s="103">
        <v>6461</v>
      </c>
      <c r="H45" s="103">
        <v>7008</v>
      </c>
      <c r="I45" s="103">
        <v>6478</v>
      </c>
      <c r="J45" s="103">
        <v>5758</v>
      </c>
      <c r="K45" s="103">
        <v>6611</v>
      </c>
      <c r="L45" s="103">
        <v>6984</v>
      </c>
      <c r="M45" s="103">
        <v>6043</v>
      </c>
      <c r="N45" s="103">
        <v>5400</v>
      </c>
      <c r="O45" s="103">
        <v>72315</v>
      </c>
      <c r="P45" s="112">
        <f t="shared" si="0"/>
        <v>-2.9159450642393975E-2</v>
      </c>
    </row>
    <row r="46" spans="1:16" ht="15" customHeight="1" x14ac:dyDescent="0.2">
      <c r="A46" s="11"/>
      <c r="B46" s="109">
        <v>2010</v>
      </c>
      <c r="C46" s="110">
        <v>4545</v>
      </c>
      <c r="D46" s="110">
        <v>4299</v>
      </c>
      <c r="E46" s="110">
        <v>5326</v>
      </c>
      <c r="F46" s="110">
        <v>5866</v>
      </c>
      <c r="G46" s="110">
        <v>5904</v>
      </c>
      <c r="H46" s="110">
        <v>6546</v>
      </c>
      <c r="I46" s="110">
        <v>6288</v>
      </c>
      <c r="J46" s="110">
        <v>5147</v>
      </c>
      <c r="K46" s="110">
        <v>6408</v>
      </c>
      <c r="L46" s="110">
        <v>6570</v>
      </c>
      <c r="M46" s="110">
        <v>5929</v>
      </c>
      <c r="N46" s="110">
        <v>4460</v>
      </c>
      <c r="O46" s="110">
        <v>67288</v>
      </c>
      <c r="P46" s="144">
        <f t="shared" si="0"/>
        <v>-6.9515314941575049E-2</v>
      </c>
    </row>
    <row r="47" spans="1:16" ht="15" customHeight="1" x14ac:dyDescent="0.2">
      <c r="A47" s="11"/>
      <c r="B47" s="111">
        <v>2011</v>
      </c>
      <c r="C47" s="103">
        <v>4912</v>
      </c>
      <c r="D47" s="103">
        <v>4357</v>
      </c>
      <c r="E47" s="103">
        <v>5333</v>
      </c>
      <c r="F47" s="103">
        <v>5744</v>
      </c>
      <c r="G47" s="103">
        <v>6098</v>
      </c>
      <c r="H47" s="103">
        <v>5722</v>
      </c>
      <c r="I47" s="103">
        <v>5415</v>
      </c>
      <c r="J47" s="103">
        <v>4748</v>
      </c>
      <c r="K47" s="103">
        <v>5976</v>
      </c>
      <c r="L47" s="103">
        <v>5995</v>
      </c>
      <c r="M47" s="103">
        <v>5253</v>
      </c>
      <c r="N47" s="103">
        <v>5471</v>
      </c>
      <c r="O47" s="103">
        <v>65024</v>
      </c>
      <c r="P47" s="112">
        <f t="shared" si="0"/>
        <v>-3.3646415408393769E-2</v>
      </c>
    </row>
    <row r="48" spans="1:16" ht="15" customHeight="1" x14ac:dyDescent="0.2">
      <c r="A48" s="11"/>
      <c r="B48" s="109">
        <v>2012</v>
      </c>
      <c r="C48" s="110">
        <v>4900</v>
      </c>
      <c r="D48" s="110">
        <v>3810</v>
      </c>
      <c r="E48" s="110">
        <v>5034</v>
      </c>
      <c r="F48" s="110">
        <v>4426</v>
      </c>
      <c r="G48" s="110">
        <v>5193</v>
      </c>
      <c r="H48" s="110">
        <v>5597</v>
      </c>
      <c r="I48" s="110">
        <v>5275</v>
      </c>
      <c r="J48" s="110">
        <v>4398</v>
      </c>
      <c r="K48" s="110">
        <v>5685</v>
      </c>
      <c r="L48" s="110">
        <v>5898</v>
      </c>
      <c r="M48" s="110">
        <v>5175</v>
      </c>
      <c r="N48" s="110">
        <v>5046</v>
      </c>
      <c r="O48" s="110">
        <v>60437</v>
      </c>
      <c r="P48" s="144">
        <f t="shared" si="0"/>
        <v>-7.0543184055118113E-2</v>
      </c>
    </row>
    <row r="49" spans="1:17" ht="15" customHeight="1" x14ac:dyDescent="0.2">
      <c r="A49" s="11"/>
      <c r="B49" s="111">
        <v>2013</v>
      </c>
      <c r="C49" s="103">
        <v>4259</v>
      </c>
      <c r="D49" s="103">
        <v>3755</v>
      </c>
      <c r="E49" s="103">
        <v>3887</v>
      </c>
      <c r="F49" s="103">
        <v>4420</v>
      </c>
      <c r="G49" s="103">
        <v>4503</v>
      </c>
      <c r="H49" s="103">
        <v>5376</v>
      </c>
      <c r="I49" s="103">
        <v>5509</v>
      </c>
      <c r="J49" s="103">
        <v>4341</v>
      </c>
      <c r="K49" s="103">
        <v>5493</v>
      </c>
      <c r="L49" s="103">
        <v>5381</v>
      </c>
      <c r="M49" s="103">
        <v>4989</v>
      </c>
      <c r="N49" s="103">
        <v>4899</v>
      </c>
      <c r="O49" s="103">
        <v>56812</v>
      </c>
      <c r="P49" s="112">
        <f t="shared" si="0"/>
        <v>-5.9979813690289062E-2</v>
      </c>
    </row>
    <row r="50" spans="1:17" ht="15" customHeight="1" x14ac:dyDescent="0.2">
      <c r="A50" s="11"/>
      <c r="B50" s="109">
        <v>2014</v>
      </c>
      <c r="C50" s="110">
        <v>4649</v>
      </c>
      <c r="D50" s="110">
        <v>4091</v>
      </c>
      <c r="E50" s="110">
        <v>4609</v>
      </c>
      <c r="F50" s="110">
        <v>4825</v>
      </c>
      <c r="G50" s="110">
        <v>4958</v>
      </c>
      <c r="H50" s="110">
        <v>5435</v>
      </c>
      <c r="I50" s="110">
        <v>4769</v>
      </c>
      <c r="J50" s="110">
        <v>4100</v>
      </c>
      <c r="K50" s="110">
        <v>5324</v>
      </c>
      <c r="L50" s="110">
        <v>5627</v>
      </c>
      <c r="M50" s="110">
        <v>5055</v>
      </c>
      <c r="N50" s="110">
        <v>4749</v>
      </c>
      <c r="O50" s="110">
        <v>58191</v>
      </c>
      <c r="P50" s="144">
        <f t="shared" si="0"/>
        <v>2.4273040906850667E-2</v>
      </c>
    </row>
    <row r="51" spans="1:17" ht="15" customHeight="1" x14ac:dyDescent="0.2">
      <c r="A51" s="11"/>
      <c r="B51" s="111">
        <v>2015</v>
      </c>
      <c r="C51" s="103">
        <v>4277</v>
      </c>
      <c r="D51" s="103">
        <v>3709</v>
      </c>
      <c r="E51" s="103">
        <v>4273</v>
      </c>
      <c r="F51" s="103">
        <v>4637</v>
      </c>
      <c r="G51" s="103">
        <v>4741</v>
      </c>
      <c r="H51" s="103">
        <v>5528</v>
      </c>
      <c r="I51" s="103">
        <v>5041</v>
      </c>
      <c r="J51" s="103">
        <v>4279</v>
      </c>
      <c r="K51" s="103">
        <v>5200</v>
      </c>
      <c r="L51" s="103">
        <v>5085</v>
      </c>
      <c r="M51" s="103">
        <v>4998</v>
      </c>
      <c r="N51" s="103">
        <v>4835</v>
      </c>
      <c r="O51" s="103">
        <v>56603</v>
      </c>
      <c r="P51" s="112">
        <f t="shared" si="0"/>
        <v>-2.7289443384715849E-2</v>
      </c>
      <c r="Q51" s="6"/>
    </row>
    <row r="52" spans="1:17" ht="15" customHeight="1" x14ac:dyDescent="0.2">
      <c r="A52" s="11"/>
      <c r="B52" s="109" t="s">
        <v>17</v>
      </c>
      <c r="C52" s="110">
        <v>4655</v>
      </c>
      <c r="D52" s="110">
        <v>3958</v>
      </c>
      <c r="E52" s="110">
        <v>4414</v>
      </c>
      <c r="F52" s="110">
        <v>4293</v>
      </c>
      <c r="G52" s="110">
        <v>4967</v>
      </c>
      <c r="H52" s="110">
        <v>5182</v>
      </c>
      <c r="I52" s="110">
        <v>5080</v>
      </c>
      <c r="J52" s="110">
        <v>4166</v>
      </c>
      <c r="K52" s="110">
        <v>5255</v>
      </c>
      <c r="L52" s="110">
        <v>5451</v>
      </c>
      <c r="M52" s="110">
        <v>5201</v>
      </c>
      <c r="N52" s="110">
        <v>4900</v>
      </c>
      <c r="O52" s="110">
        <f>SUM(C52:N52)</f>
        <v>57522</v>
      </c>
      <c r="P52" s="144">
        <f t="shared" si="0"/>
        <v>1.6235888557143613E-2</v>
      </c>
      <c r="Q52" s="6"/>
    </row>
    <row r="53" spans="1:17" ht="15" customHeight="1" x14ac:dyDescent="0.2">
      <c r="A53" s="11"/>
      <c r="B53" s="111" t="s">
        <v>18</v>
      </c>
      <c r="C53" s="103">
        <v>4420</v>
      </c>
      <c r="D53" s="103">
        <v>3876</v>
      </c>
      <c r="E53" s="103">
        <v>4946</v>
      </c>
      <c r="F53" s="103">
        <v>4948</v>
      </c>
      <c r="G53" s="103">
        <v>5112</v>
      </c>
      <c r="H53" s="103">
        <v>5747</v>
      </c>
      <c r="I53" s="103">
        <v>5148</v>
      </c>
      <c r="J53" s="103">
        <v>4291</v>
      </c>
      <c r="K53" s="103">
        <v>5088</v>
      </c>
      <c r="L53" s="103">
        <v>5351</v>
      </c>
      <c r="M53" s="103">
        <v>4987</v>
      </c>
      <c r="N53" s="103">
        <v>4699</v>
      </c>
      <c r="O53" s="103">
        <f>SUM(C53:N53)</f>
        <v>58613</v>
      </c>
      <c r="P53" s="112">
        <f t="shared" si="0"/>
        <v>1.8966656235874971E-2</v>
      </c>
      <c r="Q53" s="6"/>
    </row>
    <row r="54" spans="1:17" ht="15" customHeight="1" x14ac:dyDescent="0.2">
      <c r="A54" s="11"/>
      <c r="B54" s="109">
        <v>2018</v>
      </c>
      <c r="C54" s="110">
        <v>4228</v>
      </c>
      <c r="D54" s="110">
        <v>3339</v>
      </c>
      <c r="E54" s="110">
        <v>3974</v>
      </c>
      <c r="F54" s="110">
        <v>4674</v>
      </c>
      <c r="G54" s="110">
        <v>4874</v>
      </c>
      <c r="H54" s="110">
        <v>5420</v>
      </c>
      <c r="I54" s="110">
        <v>5061</v>
      </c>
      <c r="J54" s="110">
        <v>4156</v>
      </c>
      <c r="K54" s="110">
        <v>5370</v>
      </c>
      <c r="L54" s="110">
        <v>5501</v>
      </c>
      <c r="M54" s="110">
        <v>4698</v>
      </c>
      <c r="N54" s="110">
        <v>4471</v>
      </c>
      <c r="O54" s="110">
        <f>SUM(C54:N54)</f>
        <v>55766</v>
      </c>
      <c r="P54" s="144">
        <f t="shared" ref="P54" si="1">(O54-O53)/O53</f>
        <v>-4.8572842202241825E-2</v>
      </c>
      <c r="Q54" s="6"/>
    </row>
    <row r="55" spans="1:17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2">
      <c r="B56" s="177" t="s">
        <v>102</v>
      </c>
      <c r="Q56" s="6"/>
    </row>
    <row r="57" spans="1:17" x14ac:dyDescent="0.2">
      <c r="Q57" s="6"/>
    </row>
    <row r="58" spans="1:17" x14ac:dyDescent="0.2">
      <c r="Q58" s="6"/>
    </row>
    <row r="59" spans="1:17" x14ac:dyDescent="0.2">
      <c r="Q59" s="6"/>
    </row>
    <row r="60" spans="1:17" x14ac:dyDescent="0.2">
      <c r="Q60" s="6"/>
    </row>
    <row r="61" spans="1:17" x14ac:dyDescent="0.2">
      <c r="Q61" s="6"/>
    </row>
    <row r="62" spans="1:17" x14ac:dyDescent="0.2">
      <c r="Q62" s="6"/>
    </row>
    <row r="63" spans="1:17" x14ac:dyDescent="0.2">
      <c r="Q63" s="6"/>
    </row>
    <row r="64" spans="1:17" x14ac:dyDescent="0.2">
      <c r="Q64" s="6"/>
    </row>
    <row r="65" spans="17:17" x14ac:dyDescent="0.2">
      <c r="Q65" s="6"/>
    </row>
    <row r="66" spans="17:17" x14ac:dyDescent="0.2">
      <c r="Q66" s="6"/>
    </row>
    <row r="67" spans="17:17" x14ac:dyDescent="0.2">
      <c r="Q67" s="6"/>
    </row>
    <row r="68" spans="17:17" x14ac:dyDescent="0.2">
      <c r="Q68" s="6"/>
    </row>
  </sheetData>
  <mergeCells count="1">
    <mergeCell ref="S3:S5"/>
  </mergeCells>
  <pageMargins left="0.7" right="0.7" top="0.75" bottom="0.75" header="0.3" footer="0.3"/>
  <pageSetup paperSize="9" orientation="portrait" r:id="rId1"/>
  <ignoredErrors>
    <ignoredError sqref="B52:O52 B53" numberStoredAsText="1"/>
    <ignoredError sqref="O6 O5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showGridLines="0" zoomScaleNormal="100" workbookViewId="0">
      <selection activeCell="S3" sqref="S3"/>
    </sheetView>
  </sheetViews>
  <sheetFormatPr baseColWidth="10" defaultRowHeight="15" x14ac:dyDescent="0.25"/>
  <cols>
    <col min="1" max="1" width="5.85546875" customWidth="1"/>
    <col min="2" max="15" width="6.28515625" customWidth="1"/>
    <col min="16" max="16" width="6.28515625" style="2" customWidth="1"/>
    <col min="17" max="17" width="6.28515625" style="148" customWidth="1"/>
    <col min="18" max="18" width="11.5703125" style="2"/>
    <col min="248" max="248" width="6.5703125" customWidth="1"/>
    <col min="249" max="254" width="5.7109375" customWidth="1"/>
    <col min="255" max="255" width="5.5703125" customWidth="1"/>
    <col min="256" max="260" width="5.7109375" customWidth="1"/>
    <col min="261" max="262" width="6.5703125" customWidth="1"/>
    <col min="263" max="263" width="6.7109375" customWidth="1"/>
    <col min="504" max="504" width="6.5703125" customWidth="1"/>
    <col min="505" max="510" width="5.7109375" customWidth="1"/>
    <col min="511" max="511" width="5.5703125" customWidth="1"/>
    <col min="512" max="516" width="5.7109375" customWidth="1"/>
    <col min="517" max="518" width="6.5703125" customWidth="1"/>
    <col min="519" max="519" width="6.7109375" customWidth="1"/>
    <col min="760" max="760" width="6.5703125" customWidth="1"/>
    <col min="761" max="766" width="5.7109375" customWidth="1"/>
    <col min="767" max="767" width="5.5703125" customWidth="1"/>
    <col min="768" max="772" width="5.7109375" customWidth="1"/>
    <col min="773" max="774" width="6.5703125" customWidth="1"/>
    <col min="775" max="775" width="6.7109375" customWidth="1"/>
    <col min="1016" max="1016" width="6.5703125" customWidth="1"/>
    <col min="1017" max="1022" width="5.7109375" customWidth="1"/>
    <col min="1023" max="1023" width="5.5703125" customWidth="1"/>
    <col min="1024" max="1028" width="5.7109375" customWidth="1"/>
    <col min="1029" max="1030" width="6.5703125" customWidth="1"/>
    <col min="1031" max="1031" width="6.7109375" customWidth="1"/>
    <col min="1272" max="1272" width="6.5703125" customWidth="1"/>
    <col min="1273" max="1278" width="5.7109375" customWidth="1"/>
    <col min="1279" max="1279" width="5.5703125" customWidth="1"/>
    <col min="1280" max="1284" width="5.7109375" customWidth="1"/>
    <col min="1285" max="1286" width="6.5703125" customWidth="1"/>
    <col min="1287" max="1287" width="6.7109375" customWidth="1"/>
    <col min="1528" max="1528" width="6.5703125" customWidth="1"/>
    <col min="1529" max="1534" width="5.7109375" customWidth="1"/>
    <col min="1535" max="1535" width="5.5703125" customWidth="1"/>
    <col min="1536" max="1540" width="5.7109375" customWidth="1"/>
    <col min="1541" max="1542" width="6.5703125" customWidth="1"/>
    <col min="1543" max="1543" width="6.7109375" customWidth="1"/>
    <col min="1784" max="1784" width="6.5703125" customWidth="1"/>
    <col min="1785" max="1790" width="5.7109375" customWidth="1"/>
    <col min="1791" max="1791" width="5.5703125" customWidth="1"/>
    <col min="1792" max="1796" width="5.7109375" customWidth="1"/>
    <col min="1797" max="1798" width="6.5703125" customWidth="1"/>
    <col min="1799" max="1799" width="6.7109375" customWidth="1"/>
    <col min="2040" max="2040" width="6.5703125" customWidth="1"/>
    <col min="2041" max="2046" width="5.7109375" customWidth="1"/>
    <col min="2047" max="2047" width="5.5703125" customWidth="1"/>
    <col min="2048" max="2052" width="5.7109375" customWidth="1"/>
    <col min="2053" max="2054" width="6.5703125" customWidth="1"/>
    <col min="2055" max="2055" width="6.7109375" customWidth="1"/>
    <col min="2296" max="2296" width="6.5703125" customWidth="1"/>
    <col min="2297" max="2302" width="5.7109375" customWidth="1"/>
    <col min="2303" max="2303" width="5.5703125" customWidth="1"/>
    <col min="2304" max="2308" width="5.7109375" customWidth="1"/>
    <col min="2309" max="2310" width="6.5703125" customWidth="1"/>
    <col min="2311" max="2311" width="6.7109375" customWidth="1"/>
    <col min="2552" max="2552" width="6.5703125" customWidth="1"/>
    <col min="2553" max="2558" width="5.7109375" customWidth="1"/>
    <col min="2559" max="2559" width="5.5703125" customWidth="1"/>
    <col min="2560" max="2564" width="5.7109375" customWidth="1"/>
    <col min="2565" max="2566" width="6.5703125" customWidth="1"/>
    <col min="2567" max="2567" width="6.7109375" customWidth="1"/>
    <col min="2808" max="2808" width="6.5703125" customWidth="1"/>
    <col min="2809" max="2814" width="5.7109375" customWidth="1"/>
    <col min="2815" max="2815" width="5.5703125" customWidth="1"/>
    <col min="2816" max="2820" width="5.7109375" customWidth="1"/>
    <col min="2821" max="2822" width="6.5703125" customWidth="1"/>
    <col min="2823" max="2823" width="6.7109375" customWidth="1"/>
    <col min="3064" max="3064" width="6.5703125" customWidth="1"/>
    <col min="3065" max="3070" width="5.7109375" customWidth="1"/>
    <col min="3071" max="3071" width="5.5703125" customWidth="1"/>
    <col min="3072" max="3076" width="5.7109375" customWidth="1"/>
    <col min="3077" max="3078" width="6.5703125" customWidth="1"/>
    <col min="3079" max="3079" width="6.7109375" customWidth="1"/>
    <col min="3320" max="3320" width="6.5703125" customWidth="1"/>
    <col min="3321" max="3326" width="5.7109375" customWidth="1"/>
    <col min="3327" max="3327" width="5.5703125" customWidth="1"/>
    <col min="3328" max="3332" width="5.7109375" customWidth="1"/>
    <col min="3333" max="3334" width="6.5703125" customWidth="1"/>
    <col min="3335" max="3335" width="6.7109375" customWidth="1"/>
    <col min="3576" max="3576" width="6.5703125" customWidth="1"/>
    <col min="3577" max="3582" width="5.7109375" customWidth="1"/>
    <col min="3583" max="3583" width="5.5703125" customWidth="1"/>
    <col min="3584" max="3588" width="5.7109375" customWidth="1"/>
    <col min="3589" max="3590" width="6.5703125" customWidth="1"/>
    <col min="3591" max="3591" width="6.7109375" customWidth="1"/>
    <col min="3832" max="3832" width="6.5703125" customWidth="1"/>
    <col min="3833" max="3838" width="5.7109375" customWidth="1"/>
    <col min="3839" max="3839" width="5.5703125" customWidth="1"/>
    <col min="3840" max="3844" width="5.7109375" customWidth="1"/>
    <col min="3845" max="3846" width="6.5703125" customWidth="1"/>
    <col min="3847" max="3847" width="6.7109375" customWidth="1"/>
    <col min="4088" max="4088" width="6.5703125" customWidth="1"/>
    <col min="4089" max="4094" width="5.7109375" customWidth="1"/>
    <col min="4095" max="4095" width="5.5703125" customWidth="1"/>
    <col min="4096" max="4100" width="5.7109375" customWidth="1"/>
    <col min="4101" max="4102" width="6.5703125" customWidth="1"/>
    <col min="4103" max="4103" width="6.7109375" customWidth="1"/>
    <col min="4344" max="4344" width="6.5703125" customWidth="1"/>
    <col min="4345" max="4350" width="5.7109375" customWidth="1"/>
    <col min="4351" max="4351" width="5.5703125" customWidth="1"/>
    <col min="4352" max="4356" width="5.7109375" customWidth="1"/>
    <col min="4357" max="4358" width="6.5703125" customWidth="1"/>
    <col min="4359" max="4359" width="6.7109375" customWidth="1"/>
    <col min="4600" max="4600" width="6.5703125" customWidth="1"/>
    <col min="4601" max="4606" width="5.7109375" customWidth="1"/>
    <col min="4607" max="4607" width="5.5703125" customWidth="1"/>
    <col min="4608" max="4612" width="5.7109375" customWidth="1"/>
    <col min="4613" max="4614" width="6.5703125" customWidth="1"/>
    <col min="4615" max="4615" width="6.7109375" customWidth="1"/>
    <col min="4856" max="4856" width="6.5703125" customWidth="1"/>
    <col min="4857" max="4862" width="5.7109375" customWidth="1"/>
    <col min="4863" max="4863" width="5.5703125" customWidth="1"/>
    <col min="4864" max="4868" width="5.7109375" customWidth="1"/>
    <col min="4869" max="4870" width="6.5703125" customWidth="1"/>
    <col min="4871" max="4871" width="6.7109375" customWidth="1"/>
    <col min="5112" max="5112" width="6.5703125" customWidth="1"/>
    <col min="5113" max="5118" width="5.7109375" customWidth="1"/>
    <col min="5119" max="5119" width="5.5703125" customWidth="1"/>
    <col min="5120" max="5124" width="5.7109375" customWidth="1"/>
    <col min="5125" max="5126" width="6.5703125" customWidth="1"/>
    <col min="5127" max="5127" width="6.7109375" customWidth="1"/>
    <col min="5368" max="5368" width="6.5703125" customWidth="1"/>
    <col min="5369" max="5374" width="5.7109375" customWidth="1"/>
    <col min="5375" max="5375" width="5.5703125" customWidth="1"/>
    <col min="5376" max="5380" width="5.7109375" customWidth="1"/>
    <col min="5381" max="5382" width="6.5703125" customWidth="1"/>
    <col min="5383" max="5383" width="6.7109375" customWidth="1"/>
    <col min="5624" max="5624" width="6.5703125" customWidth="1"/>
    <col min="5625" max="5630" width="5.7109375" customWidth="1"/>
    <col min="5631" max="5631" width="5.5703125" customWidth="1"/>
    <col min="5632" max="5636" width="5.7109375" customWidth="1"/>
    <col min="5637" max="5638" width="6.5703125" customWidth="1"/>
    <col min="5639" max="5639" width="6.7109375" customWidth="1"/>
    <col min="5880" max="5880" width="6.5703125" customWidth="1"/>
    <col min="5881" max="5886" width="5.7109375" customWidth="1"/>
    <col min="5887" max="5887" width="5.5703125" customWidth="1"/>
    <col min="5888" max="5892" width="5.7109375" customWidth="1"/>
    <col min="5893" max="5894" width="6.5703125" customWidth="1"/>
    <col min="5895" max="5895" width="6.7109375" customWidth="1"/>
    <col min="6136" max="6136" width="6.5703125" customWidth="1"/>
    <col min="6137" max="6142" width="5.7109375" customWidth="1"/>
    <col min="6143" max="6143" width="5.5703125" customWidth="1"/>
    <col min="6144" max="6148" width="5.7109375" customWidth="1"/>
    <col min="6149" max="6150" width="6.5703125" customWidth="1"/>
    <col min="6151" max="6151" width="6.7109375" customWidth="1"/>
    <col min="6392" max="6392" width="6.5703125" customWidth="1"/>
    <col min="6393" max="6398" width="5.7109375" customWidth="1"/>
    <col min="6399" max="6399" width="5.5703125" customWidth="1"/>
    <col min="6400" max="6404" width="5.7109375" customWidth="1"/>
    <col min="6405" max="6406" width="6.5703125" customWidth="1"/>
    <col min="6407" max="6407" width="6.7109375" customWidth="1"/>
    <col min="6648" max="6648" width="6.5703125" customWidth="1"/>
    <col min="6649" max="6654" width="5.7109375" customWidth="1"/>
    <col min="6655" max="6655" width="5.5703125" customWidth="1"/>
    <col min="6656" max="6660" width="5.7109375" customWidth="1"/>
    <col min="6661" max="6662" width="6.5703125" customWidth="1"/>
    <col min="6663" max="6663" width="6.7109375" customWidth="1"/>
    <col min="6904" max="6904" width="6.5703125" customWidth="1"/>
    <col min="6905" max="6910" width="5.7109375" customWidth="1"/>
    <col min="6911" max="6911" width="5.5703125" customWidth="1"/>
    <col min="6912" max="6916" width="5.7109375" customWidth="1"/>
    <col min="6917" max="6918" width="6.5703125" customWidth="1"/>
    <col min="6919" max="6919" width="6.7109375" customWidth="1"/>
    <col min="7160" max="7160" width="6.5703125" customWidth="1"/>
    <col min="7161" max="7166" width="5.7109375" customWidth="1"/>
    <col min="7167" max="7167" width="5.5703125" customWidth="1"/>
    <col min="7168" max="7172" width="5.7109375" customWidth="1"/>
    <col min="7173" max="7174" width="6.5703125" customWidth="1"/>
    <col min="7175" max="7175" width="6.7109375" customWidth="1"/>
    <col min="7416" max="7416" width="6.5703125" customWidth="1"/>
    <col min="7417" max="7422" width="5.7109375" customWidth="1"/>
    <col min="7423" max="7423" width="5.5703125" customWidth="1"/>
    <col min="7424" max="7428" width="5.7109375" customWidth="1"/>
    <col min="7429" max="7430" width="6.5703125" customWidth="1"/>
    <col min="7431" max="7431" width="6.7109375" customWidth="1"/>
    <col min="7672" max="7672" width="6.5703125" customWidth="1"/>
    <col min="7673" max="7678" width="5.7109375" customWidth="1"/>
    <col min="7679" max="7679" width="5.5703125" customWidth="1"/>
    <col min="7680" max="7684" width="5.7109375" customWidth="1"/>
    <col min="7685" max="7686" width="6.5703125" customWidth="1"/>
    <col min="7687" max="7687" width="6.7109375" customWidth="1"/>
    <col min="7928" max="7928" width="6.5703125" customWidth="1"/>
    <col min="7929" max="7934" width="5.7109375" customWidth="1"/>
    <col min="7935" max="7935" width="5.5703125" customWidth="1"/>
    <col min="7936" max="7940" width="5.7109375" customWidth="1"/>
    <col min="7941" max="7942" width="6.5703125" customWidth="1"/>
    <col min="7943" max="7943" width="6.7109375" customWidth="1"/>
    <col min="8184" max="8184" width="6.5703125" customWidth="1"/>
    <col min="8185" max="8190" width="5.7109375" customWidth="1"/>
    <col min="8191" max="8191" width="5.5703125" customWidth="1"/>
    <col min="8192" max="8196" width="5.7109375" customWidth="1"/>
    <col min="8197" max="8198" width="6.5703125" customWidth="1"/>
    <col min="8199" max="8199" width="6.7109375" customWidth="1"/>
    <col min="8440" max="8440" width="6.5703125" customWidth="1"/>
    <col min="8441" max="8446" width="5.7109375" customWidth="1"/>
    <col min="8447" max="8447" width="5.5703125" customWidth="1"/>
    <col min="8448" max="8452" width="5.7109375" customWidth="1"/>
    <col min="8453" max="8454" width="6.5703125" customWidth="1"/>
    <col min="8455" max="8455" width="6.7109375" customWidth="1"/>
    <col min="8696" max="8696" width="6.5703125" customWidth="1"/>
    <col min="8697" max="8702" width="5.7109375" customWidth="1"/>
    <col min="8703" max="8703" width="5.5703125" customWidth="1"/>
    <col min="8704" max="8708" width="5.7109375" customWidth="1"/>
    <col min="8709" max="8710" width="6.5703125" customWidth="1"/>
    <col min="8711" max="8711" width="6.7109375" customWidth="1"/>
    <col min="8952" max="8952" width="6.5703125" customWidth="1"/>
    <col min="8953" max="8958" width="5.7109375" customWidth="1"/>
    <col min="8959" max="8959" width="5.5703125" customWidth="1"/>
    <col min="8960" max="8964" width="5.7109375" customWidth="1"/>
    <col min="8965" max="8966" width="6.5703125" customWidth="1"/>
    <col min="8967" max="8967" width="6.7109375" customWidth="1"/>
    <col min="9208" max="9208" width="6.5703125" customWidth="1"/>
    <col min="9209" max="9214" width="5.7109375" customWidth="1"/>
    <col min="9215" max="9215" width="5.5703125" customWidth="1"/>
    <col min="9216" max="9220" width="5.7109375" customWidth="1"/>
    <col min="9221" max="9222" width="6.5703125" customWidth="1"/>
    <col min="9223" max="9223" width="6.7109375" customWidth="1"/>
    <col min="9464" max="9464" width="6.5703125" customWidth="1"/>
    <col min="9465" max="9470" width="5.7109375" customWidth="1"/>
    <col min="9471" max="9471" width="5.5703125" customWidth="1"/>
    <col min="9472" max="9476" width="5.7109375" customWidth="1"/>
    <col min="9477" max="9478" width="6.5703125" customWidth="1"/>
    <col min="9479" max="9479" width="6.7109375" customWidth="1"/>
    <col min="9720" max="9720" width="6.5703125" customWidth="1"/>
    <col min="9721" max="9726" width="5.7109375" customWidth="1"/>
    <col min="9727" max="9727" width="5.5703125" customWidth="1"/>
    <col min="9728" max="9732" width="5.7109375" customWidth="1"/>
    <col min="9733" max="9734" width="6.5703125" customWidth="1"/>
    <col min="9735" max="9735" width="6.7109375" customWidth="1"/>
    <col min="9976" max="9976" width="6.5703125" customWidth="1"/>
    <col min="9977" max="9982" width="5.7109375" customWidth="1"/>
    <col min="9983" max="9983" width="5.5703125" customWidth="1"/>
    <col min="9984" max="9988" width="5.7109375" customWidth="1"/>
    <col min="9989" max="9990" width="6.5703125" customWidth="1"/>
    <col min="9991" max="9991" width="6.7109375" customWidth="1"/>
    <col min="10232" max="10232" width="6.5703125" customWidth="1"/>
    <col min="10233" max="10238" width="5.7109375" customWidth="1"/>
    <col min="10239" max="10239" width="5.5703125" customWidth="1"/>
    <col min="10240" max="10244" width="5.7109375" customWidth="1"/>
    <col min="10245" max="10246" width="6.5703125" customWidth="1"/>
    <col min="10247" max="10247" width="6.7109375" customWidth="1"/>
    <col min="10488" max="10488" width="6.5703125" customWidth="1"/>
    <col min="10489" max="10494" width="5.7109375" customWidth="1"/>
    <col min="10495" max="10495" width="5.5703125" customWidth="1"/>
    <col min="10496" max="10500" width="5.7109375" customWidth="1"/>
    <col min="10501" max="10502" width="6.5703125" customWidth="1"/>
    <col min="10503" max="10503" width="6.7109375" customWidth="1"/>
    <col min="10744" max="10744" width="6.5703125" customWidth="1"/>
    <col min="10745" max="10750" width="5.7109375" customWidth="1"/>
    <col min="10751" max="10751" width="5.5703125" customWidth="1"/>
    <col min="10752" max="10756" width="5.7109375" customWidth="1"/>
    <col min="10757" max="10758" width="6.5703125" customWidth="1"/>
    <col min="10759" max="10759" width="6.7109375" customWidth="1"/>
    <col min="11000" max="11000" width="6.5703125" customWidth="1"/>
    <col min="11001" max="11006" width="5.7109375" customWidth="1"/>
    <col min="11007" max="11007" width="5.5703125" customWidth="1"/>
    <col min="11008" max="11012" width="5.7109375" customWidth="1"/>
    <col min="11013" max="11014" width="6.5703125" customWidth="1"/>
    <col min="11015" max="11015" width="6.7109375" customWidth="1"/>
    <col min="11256" max="11256" width="6.5703125" customWidth="1"/>
    <col min="11257" max="11262" width="5.7109375" customWidth="1"/>
    <col min="11263" max="11263" width="5.5703125" customWidth="1"/>
    <col min="11264" max="11268" width="5.7109375" customWidth="1"/>
    <col min="11269" max="11270" width="6.5703125" customWidth="1"/>
    <col min="11271" max="11271" width="6.7109375" customWidth="1"/>
    <col min="11512" max="11512" width="6.5703125" customWidth="1"/>
    <col min="11513" max="11518" width="5.7109375" customWidth="1"/>
    <col min="11519" max="11519" width="5.5703125" customWidth="1"/>
    <col min="11520" max="11524" width="5.7109375" customWidth="1"/>
    <col min="11525" max="11526" width="6.5703125" customWidth="1"/>
    <col min="11527" max="11527" width="6.7109375" customWidth="1"/>
    <col min="11768" max="11768" width="6.5703125" customWidth="1"/>
    <col min="11769" max="11774" width="5.7109375" customWidth="1"/>
    <col min="11775" max="11775" width="5.5703125" customWidth="1"/>
    <col min="11776" max="11780" width="5.7109375" customWidth="1"/>
    <col min="11781" max="11782" width="6.5703125" customWidth="1"/>
    <col min="11783" max="11783" width="6.7109375" customWidth="1"/>
    <col min="12024" max="12024" width="6.5703125" customWidth="1"/>
    <col min="12025" max="12030" width="5.7109375" customWidth="1"/>
    <col min="12031" max="12031" width="5.5703125" customWidth="1"/>
    <col min="12032" max="12036" width="5.7109375" customWidth="1"/>
    <col min="12037" max="12038" width="6.5703125" customWidth="1"/>
    <col min="12039" max="12039" width="6.7109375" customWidth="1"/>
    <col min="12280" max="12280" width="6.5703125" customWidth="1"/>
    <col min="12281" max="12286" width="5.7109375" customWidth="1"/>
    <col min="12287" max="12287" width="5.5703125" customWidth="1"/>
    <col min="12288" max="12292" width="5.7109375" customWidth="1"/>
    <col min="12293" max="12294" width="6.5703125" customWidth="1"/>
    <col min="12295" max="12295" width="6.7109375" customWidth="1"/>
    <col min="12536" max="12536" width="6.5703125" customWidth="1"/>
    <col min="12537" max="12542" width="5.7109375" customWidth="1"/>
    <col min="12543" max="12543" width="5.5703125" customWidth="1"/>
    <col min="12544" max="12548" width="5.7109375" customWidth="1"/>
    <col min="12549" max="12550" width="6.5703125" customWidth="1"/>
    <col min="12551" max="12551" width="6.7109375" customWidth="1"/>
    <col min="12792" max="12792" width="6.5703125" customWidth="1"/>
    <col min="12793" max="12798" width="5.7109375" customWidth="1"/>
    <col min="12799" max="12799" width="5.5703125" customWidth="1"/>
    <col min="12800" max="12804" width="5.7109375" customWidth="1"/>
    <col min="12805" max="12806" width="6.5703125" customWidth="1"/>
    <col min="12807" max="12807" width="6.7109375" customWidth="1"/>
    <col min="13048" max="13048" width="6.5703125" customWidth="1"/>
    <col min="13049" max="13054" width="5.7109375" customWidth="1"/>
    <col min="13055" max="13055" width="5.5703125" customWidth="1"/>
    <col min="13056" max="13060" width="5.7109375" customWidth="1"/>
    <col min="13061" max="13062" width="6.5703125" customWidth="1"/>
    <col min="13063" max="13063" width="6.7109375" customWidth="1"/>
    <col min="13304" max="13304" width="6.5703125" customWidth="1"/>
    <col min="13305" max="13310" width="5.7109375" customWidth="1"/>
    <col min="13311" max="13311" width="5.5703125" customWidth="1"/>
    <col min="13312" max="13316" width="5.7109375" customWidth="1"/>
    <col min="13317" max="13318" width="6.5703125" customWidth="1"/>
    <col min="13319" max="13319" width="6.7109375" customWidth="1"/>
    <col min="13560" max="13560" width="6.5703125" customWidth="1"/>
    <col min="13561" max="13566" width="5.7109375" customWidth="1"/>
    <col min="13567" max="13567" width="5.5703125" customWidth="1"/>
    <col min="13568" max="13572" width="5.7109375" customWidth="1"/>
    <col min="13573" max="13574" width="6.5703125" customWidth="1"/>
    <col min="13575" max="13575" width="6.7109375" customWidth="1"/>
    <col min="13816" max="13816" width="6.5703125" customWidth="1"/>
    <col min="13817" max="13822" width="5.7109375" customWidth="1"/>
    <col min="13823" max="13823" width="5.5703125" customWidth="1"/>
    <col min="13824" max="13828" width="5.7109375" customWidth="1"/>
    <col min="13829" max="13830" width="6.5703125" customWidth="1"/>
    <col min="13831" max="13831" width="6.7109375" customWidth="1"/>
    <col min="14072" max="14072" width="6.5703125" customWidth="1"/>
    <col min="14073" max="14078" width="5.7109375" customWidth="1"/>
    <col min="14079" max="14079" width="5.5703125" customWidth="1"/>
    <col min="14080" max="14084" width="5.7109375" customWidth="1"/>
    <col min="14085" max="14086" width="6.5703125" customWidth="1"/>
    <col min="14087" max="14087" width="6.7109375" customWidth="1"/>
    <col min="14328" max="14328" width="6.5703125" customWidth="1"/>
    <col min="14329" max="14334" width="5.7109375" customWidth="1"/>
    <col min="14335" max="14335" width="5.5703125" customWidth="1"/>
    <col min="14336" max="14340" width="5.7109375" customWidth="1"/>
    <col min="14341" max="14342" width="6.5703125" customWidth="1"/>
    <col min="14343" max="14343" width="6.7109375" customWidth="1"/>
    <col min="14584" max="14584" width="6.5703125" customWidth="1"/>
    <col min="14585" max="14590" width="5.7109375" customWidth="1"/>
    <col min="14591" max="14591" width="5.5703125" customWidth="1"/>
    <col min="14592" max="14596" width="5.7109375" customWidth="1"/>
    <col min="14597" max="14598" width="6.5703125" customWidth="1"/>
    <col min="14599" max="14599" width="6.7109375" customWidth="1"/>
    <col min="14840" max="14840" width="6.5703125" customWidth="1"/>
    <col min="14841" max="14846" width="5.7109375" customWidth="1"/>
    <col min="14847" max="14847" width="5.5703125" customWidth="1"/>
    <col min="14848" max="14852" width="5.7109375" customWidth="1"/>
    <col min="14853" max="14854" width="6.5703125" customWidth="1"/>
    <col min="14855" max="14855" width="6.7109375" customWidth="1"/>
    <col min="15096" max="15096" width="6.5703125" customWidth="1"/>
    <col min="15097" max="15102" width="5.7109375" customWidth="1"/>
    <col min="15103" max="15103" width="5.5703125" customWidth="1"/>
    <col min="15104" max="15108" width="5.7109375" customWidth="1"/>
    <col min="15109" max="15110" width="6.5703125" customWidth="1"/>
    <col min="15111" max="15111" width="6.7109375" customWidth="1"/>
    <col min="15352" max="15352" width="6.5703125" customWidth="1"/>
    <col min="15353" max="15358" width="5.7109375" customWidth="1"/>
    <col min="15359" max="15359" width="5.5703125" customWidth="1"/>
    <col min="15360" max="15364" width="5.7109375" customWidth="1"/>
    <col min="15365" max="15366" width="6.5703125" customWidth="1"/>
    <col min="15367" max="15367" width="6.7109375" customWidth="1"/>
    <col min="15608" max="15608" width="6.5703125" customWidth="1"/>
    <col min="15609" max="15614" width="5.7109375" customWidth="1"/>
    <col min="15615" max="15615" width="5.5703125" customWidth="1"/>
    <col min="15616" max="15620" width="5.7109375" customWidth="1"/>
    <col min="15621" max="15622" width="6.5703125" customWidth="1"/>
    <col min="15623" max="15623" width="6.7109375" customWidth="1"/>
    <col min="15864" max="15864" width="6.5703125" customWidth="1"/>
    <col min="15865" max="15870" width="5.7109375" customWidth="1"/>
    <col min="15871" max="15871" width="5.5703125" customWidth="1"/>
    <col min="15872" max="15876" width="5.7109375" customWidth="1"/>
    <col min="15877" max="15878" width="6.5703125" customWidth="1"/>
    <col min="15879" max="15879" width="6.7109375" customWidth="1"/>
    <col min="16120" max="16120" width="6.5703125" customWidth="1"/>
    <col min="16121" max="16126" width="5.7109375" customWidth="1"/>
    <col min="16127" max="16127" width="5.5703125" customWidth="1"/>
    <col min="16128" max="16132" width="5.7109375" customWidth="1"/>
    <col min="16133" max="16134" width="6.5703125" customWidth="1"/>
    <col min="16135" max="16135" width="6.7109375" customWidth="1"/>
  </cols>
  <sheetData>
    <row r="1" spans="1:18" ht="22.9" customHeight="1" x14ac:dyDescent="0.35">
      <c r="B1" s="12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6"/>
      <c r="Q1" s="118"/>
    </row>
    <row r="2" spans="1:18" ht="23.25" x14ac:dyDescent="0.35">
      <c r="B2" s="154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6"/>
      <c r="Q2" s="118"/>
    </row>
    <row r="3" spans="1:18" s="181" customFormat="1" ht="25.15" customHeight="1" x14ac:dyDescent="0.25">
      <c r="B3" s="182" t="s">
        <v>109</v>
      </c>
      <c r="C3" s="183"/>
      <c r="D3" s="183"/>
      <c r="E3" s="183"/>
      <c r="F3" s="183"/>
      <c r="G3" s="183"/>
      <c r="H3" s="183"/>
      <c r="I3" s="184"/>
      <c r="J3" s="184"/>
      <c r="K3" s="184"/>
      <c r="L3" s="184"/>
      <c r="M3" s="184"/>
      <c r="N3" s="184"/>
      <c r="O3" s="184"/>
      <c r="P3" s="185"/>
      <c r="Q3" s="186"/>
      <c r="R3" s="185"/>
    </row>
    <row r="4" spans="1:18" ht="39.6" customHeight="1" x14ac:dyDescent="0.25">
      <c r="A4" s="5"/>
      <c r="B4" s="106" t="s">
        <v>1</v>
      </c>
      <c r="C4" s="107" t="s">
        <v>2</v>
      </c>
      <c r="D4" s="107" t="s">
        <v>3</v>
      </c>
      <c r="E4" s="107" t="s">
        <v>4</v>
      </c>
      <c r="F4" s="107" t="s">
        <v>5</v>
      </c>
      <c r="G4" s="107" t="s">
        <v>6</v>
      </c>
      <c r="H4" s="107" t="s">
        <v>7</v>
      </c>
      <c r="I4" s="107" t="s">
        <v>8</v>
      </c>
      <c r="J4" s="107" t="s">
        <v>9</v>
      </c>
      <c r="K4" s="107" t="s">
        <v>10</v>
      </c>
      <c r="L4" s="107" t="s">
        <v>11</v>
      </c>
      <c r="M4" s="107" t="s">
        <v>12</v>
      </c>
      <c r="N4" s="107" t="s">
        <v>13</v>
      </c>
      <c r="O4" s="107" t="s">
        <v>14</v>
      </c>
      <c r="P4" s="108" t="s">
        <v>15</v>
      </c>
      <c r="Q4" s="118"/>
    </row>
    <row r="5" spans="1:18" s="15" customFormat="1" ht="15" customHeight="1" x14ac:dyDescent="0.25">
      <c r="A5" s="14"/>
      <c r="B5" s="109">
        <v>1970</v>
      </c>
      <c r="C5" s="110">
        <v>1117</v>
      </c>
      <c r="D5" s="110">
        <v>930</v>
      </c>
      <c r="E5" s="110">
        <v>1017</v>
      </c>
      <c r="F5" s="110">
        <v>915</v>
      </c>
      <c r="G5" s="110">
        <v>1152</v>
      </c>
      <c r="H5" s="110">
        <v>1273</v>
      </c>
      <c r="I5" s="110">
        <v>1550</v>
      </c>
      <c r="J5" s="110">
        <v>1540</v>
      </c>
      <c r="K5" s="110">
        <v>1315</v>
      </c>
      <c r="L5" s="110">
        <v>1426</v>
      </c>
      <c r="M5" s="110">
        <v>1498</v>
      </c>
      <c r="N5" s="110">
        <v>1303</v>
      </c>
      <c r="O5" s="110">
        <f>SUM(C5:N5)</f>
        <v>15036</v>
      </c>
      <c r="P5" s="144" t="s">
        <v>16</v>
      </c>
      <c r="Q5" s="195" t="s">
        <v>20</v>
      </c>
      <c r="R5" s="87"/>
    </row>
    <row r="6" spans="1:18" s="15" customFormat="1" ht="15" customHeight="1" x14ac:dyDescent="0.25">
      <c r="A6" s="14"/>
      <c r="B6" s="111">
        <v>1971</v>
      </c>
      <c r="C6" s="103">
        <v>950</v>
      </c>
      <c r="D6" s="103">
        <v>945</v>
      </c>
      <c r="E6" s="103">
        <v>1001</v>
      </c>
      <c r="F6" s="103">
        <v>1201</v>
      </c>
      <c r="G6" s="103">
        <v>1369</v>
      </c>
      <c r="H6" s="103">
        <v>1338</v>
      </c>
      <c r="I6" s="103">
        <v>1745</v>
      </c>
      <c r="J6" s="103">
        <v>1587</v>
      </c>
      <c r="K6" s="103">
        <v>1466</v>
      </c>
      <c r="L6" s="103">
        <v>1628</v>
      </c>
      <c r="M6" s="103">
        <v>1426</v>
      </c>
      <c r="N6" s="103">
        <v>1405</v>
      </c>
      <c r="O6" s="103">
        <f>SUM(C6:N6)</f>
        <v>16061</v>
      </c>
      <c r="P6" s="112">
        <f>(O6-O5)/O5</f>
        <v>6.8169725990955041E-2</v>
      </c>
      <c r="Q6" s="195"/>
      <c r="R6" s="87"/>
    </row>
    <row r="7" spans="1:18" s="15" customFormat="1" ht="15" customHeight="1" x14ac:dyDescent="0.25">
      <c r="A7" s="14"/>
      <c r="B7" s="142">
        <v>1972</v>
      </c>
      <c r="C7" s="146">
        <v>1256</v>
      </c>
      <c r="D7" s="146">
        <v>1066</v>
      </c>
      <c r="E7" s="146">
        <v>1249</v>
      </c>
      <c r="F7" s="146">
        <v>1198</v>
      </c>
      <c r="G7" s="146">
        <v>1366</v>
      </c>
      <c r="H7" s="146">
        <v>1371</v>
      </c>
      <c r="I7" s="146">
        <v>1647</v>
      </c>
      <c r="J7" s="146">
        <v>1438</v>
      </c>
      <c r="K7" s="146">
        <v>1483</v>
      </c>
      <c r="L7" s="146">
        <v>1615</v>
      </c>
      <c r="M7" s="146">
        <v>1403</v>
      </c>
      <c r="N7" s="146">
        <v>1453</v>
      </c>
      <c r="O7" s="146">
        <v>16545</v>
      </c>
      <c r="P7" s="147">
        <f t="shared" ref="P7:P52" si="0">(O7-O6)/O6</f>
        <v>3.0135109893530913E-2</v>
      </c>
      <c r="Q7" s="195"/>
      <c r="R7" s="87"/>
    </row>
    <row r="8" spans="1:18" s="15" customFormat="1" ht="15" customHeight="1" x14ac:dyDescent="0.25">
      <c r="A8" s="14"/>
      <c r="B8" s="111">
        <v>1973</v>
      </c>
      <c r="C8" s="103">
        <v>1224</v>
      </c>
      <c r="D8" s="103">
        <v>1003</v>
      </c>
      <c r="E8" s="103">
        <v>1111</v>
      </c>
      <c r="F8" s="103">
        <v>1354</v>
      </c>
      <c r="G8" s="103">
        <v>1305</v>
      </c>
      <c r="H8" s="103">
        <v>1303</v>
      </c>
      <c r="I8" s="103">
        <v>1369</v>
      </c>
      <c r="J8" s="103">
        <v>1386</v>
      </c>
      <c r="K8" s="103">
        <v>1518</v>
      </c>
      <c r="L8" s="103">
        <v>1372</v>
      </c>
      <c r="M8" s="103">
        <v>1363</v>
      </c>
      <c r="N8" s="103">
        <v>1161</v>
      </c>
      <c r="O8" s="103">
        <v>15469</v>
      </c>
      <c r="P8" s="112">
        <f t="shared" si="0"/>
        <v>-6.5034753702024786E-2</v>
      </c>
      <c r="Q8" s="195"/>
      <c r="R8" s="87"/>
    </row>
    <row r="9" spans="1:18" s="15" customFormat="1" ht="15" customHeight="1" x14ac:dyDescent="0.25">
      <c r="A9" s="14"/>
      <c r="B9" s="142">
        <v>1974</v>
      </c>
      <c r="C9" s="146">
        <v>955</v>
      </c>
      <c r="D9" s="146">
        <v>757</v>
      </c>
      <c r="E9" s="146">
        <v>935</v>
      </c>
      <c r="F9" s="146">
        <v>958</v>
      </c>
      <c r="G9" s="146">
        <v>1034</v>
      </c>
      <c r="H9" s="146">
        <v>1215</v>
      </c>
      <c r="I9" s="146">
        <v>1326</v>
      </c>
      <c r="J9" s="146">
        <v>1286</v>
      </c>
      <c r="K9" s="146">
        <v>1253</v>
      </c>
      <c r="L9" s="146">
        <v>1150</v>
      </c>
      <c r="M9" s="146">
        <v>1151</v>
      </c>
      <c r="N9" s="146">
        <v>1307</v>
      </c>
      <c r="O9" s="146">
        <v>13327</v>
      </c>
      <c r="P9" s="147">
        <f t="shared" si="0"/>
        <v>-0.13847048936582843</v>
      </c>
      <c r="Q9" s="195"/>
      <c r="R9" s="87"/>
    </row>
    <row r="10" spans="1:18" s="15" customFormat="1" ht="15" customHeight="1" x14ac:dyDescent="0.25">
      <c r="A10" s="14"/>
      <c r="B10" s="111">
        <v>1975</v>
      </c>
      <c r="C10" s="103">
        <v>1009</v>
      </c>
      <c r="D10" s="103">
        <v>791</v>
      </c>
      <c r="E10" s="103">
        <v>985</v>
      </c>
      <c r="F10" s="103">
        <v>871</v>
      </c>
      <c r="G10" s="103">
        <v>996</v>
      </c>
      <c r="H10" s="103">
        <v>1162</v>
      </c>
      <c r="I10" s="103">
        <v>1390</v>
      </c>
      <c r="J10" s="103">
        <v>1275</v>
      </c>
      <c r="K10" s="103">
        <v>1142</v>
      </c>
      <c r="L10" s="103">
        <v>1187</v>
      </c>
      <c r="M10" s="103">
        <v>1103</v>
      </c>
      <c r="N10" s="103">
        <v>1085</v>
      </c>
      <c r="O10" s="103">
        <v>12996</v>
      </c>
      <c r="P10" s="112">
        <f t="shared" si="0"/>
        <v>-2.4836797478802432E-2</v>
      </c>
      <c r="Q10" s="195"/>
      <c r="R10" s="87"/>
    </row>
    <row r="11" spans="1:18" s="15" customFormat="1" ht="15" customHeight="1" x14ac:dyDescent="0.25">
      <c r="A11" s="14"/>
      <c r="B11" s="142">
        <v>1976</v>
      </c>
      <c r="C11" s="146">
        <v>995</v>
      </c>
      <c r="D11" s="146">
        <v>845</v>
      </c>
      <c r="E11" s="146">
        <v>912</v>
      </c>
      <c r="F11" s="146">
        <v>954</v>
      </c>
      <c r="G11" s="146">
        <v>1161</v>
      </c>
      <c r="H11" s="146">
        <v>1308</v>
      </c>
      <c r="I11" s="146">
        <v>1503</v>
      </c>
      <c r="J11" s="146">
        <v>1341</v>
      </c>
      <c r="K11" s="146">
        <v>1170</v>
      </c>
      <c r="L11" s="146">
        <v>1247</v>
      </c>
      <c r="M11" s="146">
        <v>1100</v>
      </c>
      <c r="N11" s="146">
        <v>1041</v>
      </c>
      <c r="O11" s="146">
        <v>13577</v>
      </c>
      <c r="P11" s="147">
        <f t="shared" si="0"/>
        <v>4.4706063404124349E-2</v>
      </c>
      <c r="Q11" s="195"/>
      <c r="R11" s="87"/>
    </row>
    <row r="12" spans="1:18" s="15" customFormat="1" ht="15" customHeight="1" x14ac:dyDescent="0.25">
      <c r="A12" s="14"/>
      <c r="B12" s="111">
        <v>1977</v>
      </c>
      <c r="C12" s="103">
        <v>936</v>
      </c>
      <c r="D12" s="103">
        <v>800</v>
      </c>
      <c r="E12" s="103">
        <v>917</v>
      </c>
      <c r="F12" s="103">
        <v>918</v>
      </c>
      <c r="G12" s="103">
        <v>1096</v>
      </c>
      <c r="H12" s="103">
        <v>1045</v>
      </c>
      <c r="I12" s="103">
        <v>1370</v>
      </c>
      <c r="J12" s="103">
        <v>1098</v>
      </c>
      <c r="K12" s="103">
        <v>1084</v>
      </c>
      <c r="L12" s="103">
        <v>1321</v>
      </c>
      <c r="M12" s="103">
        <v>1175</v>
      </c>
      <c r="N12" s="103">
        <v>1201</v>
      </c>
      <c r="O12" s="103">
        <v>12961</v>
      </c>
      <c r="P12" s="112">
        <f t="shared" si="0"/>
        <v>-4.5370847757236502E-2</v>
      </c>
      <c r="Q12" s="195"/>
      <c r="R12" s="87"/>
    </row>
    <row r="13" spans="1:18" ht="15" customHeight="1" x14ac:dyDescent="0.25">
      <c r="A13" s="5"/>
      <c r="B13" s="142">
        <v>1978</v>
      </c>
      <c r="C13" s="146">
        <v>1013</v>
      </c>
      <c r="D13" s="146">
        <v>717</v>
      </c>
      <c r="E13" s="146">
        <v>917</v>
      </c>
      <c r="F13" s="146">
        <v>865</v>
      </c>
      <c r="G13" s="146">
        <v>925</v>
      </c>
      <c r="H13" s="146">
        <v>1134</v>
      </c>
      <c r="I13" s="146">
        <v>1175</v>
      </c>
      <c r="J13" s="146">
        <v>966</v>
      </c>
      <c r="K13" s="146">
        <v>1002</v>
      </c>
      <c r="L13" s="146">
        <v>1144</v>
      </c>
      <c r="M13" s="146">
        <v>1037</v>
      </c>
      <c r="N13" s="146">
        <v>1061</v>
      </c>
      <c r="O13" s="146">
        <v>11956</v>
      </c>
      <c r="P13" s="147">
        <f t="shared" si="0"/>
        <v>-7.7540313247434614E-2</v>
      </c>
      <c r="Q13" s="195"/>
      <c r="R13" s="88"/>
    </row>
    <row r="14" spans="1:18" ht="15" customHeight="1" x14ac:dyDescent="0.25">
      <c r="A14" s="5"/>
      <c r="B14" s="111">
        <v>1979</v>
      </c>
      <c r="C14" s="103">
        <v>784</v>
      </c>
      <c r="D14" s="103">
        <v>805</v>
      </c>
      <c r="E14" s="103">
        <v>905</v>
      </c>
      <c r="F14" s="103">
        <v>964</v>
      </c>
      <c r="G14" s="103">
        <v>1024</v>
      </c>
      <c r="H14" s="103">
        <v>1079</v>
      </c>
      <c r="I14" s="103">
        <v>1290</v>
      </c>
      <c r="J14" s="103">
        <v>1124</v>
      </c>
      <c r="K14" s="103">
        <v>930</v>
      </c>
      <c r="L14" s="103">
        <v>1107</v>
      </c>
      <c r="M14" s="103">
        <v>1117</v>
      </c>
      <c r="N14" s="103">
        <v>1068</v>
      </c>
      <c r="O14" s="103">
        <v>12197</v>
      </c>
      <c r="P14" s="112">
        <f t="shared" si="0"/>
        <v>2.0157243225158918E-2</v>
      </c>
      <c r="Q14" s="195"/>
    </row>
    <row r="15" spans="1:18" ht="15" customHeight="1" x14ac:dyDescent="0.25">
      <c r="A15" s="5"/>
      <c r="B15" s="142">
        <v>1980</v>
      </c>
      <c r="C15" s="110">
        <v>891</v>
      </c>
      <c r="D15" s="110">
        <v>774</v>
      </c>
      <c r="E15" s="110">
        <v>884</v>
      </c>
      <c r="F15" s="110">
        <v>900</v>
      </c>
      <c r="G15" s="110">
        <v>1036</v>
      </c>
      <c r="H15" s="110">
        <v>1109</v>
      </c>
      <c r="I15" s="110">
        <v>1183</v>
      </c>
      <c r="J15" s="110">
        <v>1326</v>
      </c>
      <c r="K15" s="110">
        <v>1103</v>
      </c>
      <c r="L15" s="110">
        <v>1180</v>
      </c>
      <c r="M15" s="110">
        <v>1090</v>
      </c>
      <c r="N15" s="110">
        <v>1038</v>
      </c>
      <c r="O15" s="110">
        <v>12514</v>
      </c>
      <c r="P15" s="144">
        <f t="shared" si="0"/>
        <v>2.5989997540378781E-2</v>
      </c>
      <c r="Q15" s="195"/>
    </row>
    <row r="16" spans="1:18" ht="15" customHeight="1" x14ac:dyDescent="0.25">
      <c r="A16" s="5"/>
      <c r="B16" s="111">
        <v>1981</v>
      </c>
      <c r="C16" s="103">
        <v>862</v>
      </c>
      <c r="D16" s="103">
        <v>703</v>
      </c>
      <c r="E16" s="103">
        <v>849</v>
      </c>
      <c r="F16" s="103">
        <v>823</v>
      </c>
      <c r="G16" s="103">
        <v>968</v>
      </c>
      <c r="H16" s="103">
        <v>971</v>
      </c>
      <c r="I16" s="103">
        <v>1205</v>
      </c>
      <c r="J16" s="103">
        <v>1250</v>
      </c>
      <c r="K16" s="103">
        <v>1020</v>
      </c>
      <c r="L16" s="103">
        <v>1227</v>
      </c>
      <c r="M16" s="103">
        <v>1030</v>
      </c>
      <c r="N16" s="103">
        <v>1045</v>
      </c>
      <c r="O16" s="103">
        <v>11953</v>
      </c>
      <c r="P16" s="112">
        <f t="shared" si="0"/>
        <v>-4.4829790634489372E-2</v>
      </c>
      <c r="Q16" s="195"/>
    </row>
    <row r="17" spans="1:17" ht="15" customHeight="1" x14ac:dyDescent="0.25">
      <c r="A17" s="5"/>
      <c r="B17" s="142">
        <v>1982</v>
      </c>
      <c r="C17" s="110">
        <v>836</v>
      </c>
      <c r="D17" s="110">
        <v>751</v>
      </c>
      <c r="E17" s="110">
        <v>849</v>
      </c>
      <c r="F17" s="110">
        <v>892</v>
      </c>
      <c r="G17" s="110">
        <v>1048</v>
      </c>
      <c r="H17" s="110">
        <v>1040</v>
      </c>
      <c r="I17" s="110">
        <v>1373</v>
      </c>
      <c r="J17" s="110">
        <v>1003</v>
      </c>
      <c r="K17" s="110">
        <v>979</v>
      </c>
      <c r="L17" s="110">
        <v>1120</v>
      </c>
      <c r="M17" s="110">
        <v>996</v>
      </c>
      <c r="N17" s="110">
        <v>1143</v>
      </c>
      <c r="O17" s="110">
        <v>12030</v>
      </c>
      <c r="P17" s="144">
        <f t="shared" si="0"/>
        <v>6.4418974316071279E-3</v>
      </c>
      <c r="Q17" s="195"/>
    </row>
    <row r="18" spans="1:17" ht="15" customHeight="1" x14ac:dyDescent="0.25">
      <c r="A18" s="5"/>
      <c r="B18" s="111">
        <v>1983</v>
      </c>
      <c r="C18" s="103">
        <v>890</v>
      </c>
      <c r="D18" s="103">
        <v>665</v>
      </c>
      <c r="E18" s="103">
        <v>778</v>
      </c>
      <c r="F18" s="103">
        <v>853</v>
      </c>
      <c r="G18" s="103">
        <v>895</v>
      </c>
      <c r="H18" s="103">
        <v>1009</v>
      </c>
      <c r="I18" s="103">
        <v>1302</v>
      </c>
      <c r="J18" s="103">
        <v>1052</v>
      </c>
      <c r="K18" s="103">
        <v>1095</v>
      </c>
      <c r="L18" s="103">
        <v>1092</v>
      </c>
      <c r="M18" s="103">
        <v>1008</v>
      </c>
      <c r="N18" s="103">
        <v>1036</v>
      </c>
      <c r="O18" s="103">
        <v>11675</v>
      </c>
      <c r="P18" s="112">
        <f t="shared" si="0"/>
        <v>-2.9509559434746466E-2</v>
      </c>
      <c r="Q18" s="195"/>
    </row>
    <row r="19" spans="1:17" ht="15" customHeight="1" x14ac:dyDescent="0.25">
      <c r="A19" s="5"/>
      <c r="B19" s="142">
        <v>1984</v>
      </c>
      <c r="C19" s="110">
        <v>924</v>
      </c>
      <c r="D19" s="110">
        <v>742</v>
      </c>
      <c r="E19" s="110">
        <v>820</v>
      </c>
      <c r="F19" s="110">
        <v>806</v>
      </c>
      <c r="G19" s="110">
        <v>881</v>
      </c>
      <c r="H19" s="110">
        <v>1008</v>
      </c>
      <c r="I19" s="110">
        <v>1154</v>
      </c>
      <c r="J19" s="110">
        <v>971</v>
      </c>
      <c r="K19" s="110">
        <v>1016</v>
      </c>
      <c r="L19" s="110">
        <v>1059</v>
      </c>
      <c r="M19" s="110">
        <v>1061</v>
      </c>
      <c r="N19" s="110">
        <v>1083</v>
      </c>
      <c r="O19" s="110">
        <v>11525</v>
      </c>
      <c r="P19" s="144">
        <f t="shared" si="0"/>
        <v>-1.284796573875803E-2</v>
      </c>
      <c r="Q19" s="195"/>
    </row>
    <row r="20" spans="1:17" ht="15" customHeight="1" x14ac:dyDescent="0.25">
      <c r="A20" s="5"/>
      <c r="B20" s="111">
        <v>1985</v>
      </c>
      <c r="C20" s="103">
        <v>600</v>
      </c>
      <c r="D20" s="103">
        <v>611</v>
      </c>
      <c r="E20" s="103">
        <v>721</v>
      </c>
      <c r="F20" s="103">
        <v>706</v>
      </c>
      <c r="G20" s="103">
        <v>871</v>
      </c>
      <c r="H20" s="103">
        <v>991</v>
      </c>
      <c r="I20" s="103">
        <v>1092</v>
      </c>
      <c r="J20" s="103">
        <v>1102</v>
      </c>
      <c r="K20" s="103">
        <v>953</v>
      </c>
      <c r="L20" s="103">
        <v>993</v>
      </c>
      <c r="M20" s="103">
        <v>905</v>
      </c>
      <c r="N20" s="103">
        <v>902</v>
      </c>
      <c r="O20" s="103">
        <v>10447</v>
      </c>
      <c r="P20" s="112">
        <f t="shared" si="0"/>
        <v>-9.3535791757049888E-2</v>
      </c>
      <c r="Q20" s="195"/>
    </row>
    <row r="21" spans="1:17" ht="15" customHeight="1" x14ac:dyDescent="0.25">
      <c r="A21" s="5"/>
      <c r="B21" s="142">
        <v>1986</v>
      </c>
      <c r="C21" s="110">
        <v>826</v>
      </c>
      <c r="D21" s="110">
        <v>576</v>
      </c>
      <c r="E21" s="110">
        <v>737</v>
      </c>
      <c r="F21" s="110">
        <v>743</v>
      </c>
      <c r="G21" s="110">
        <v>870</v>
      </c>
      <c r="H21" s="110">
        <v>985</v>
      </c>
      <c r="I21" s="110">
        <v>1056</v>
      </c>
      <c r="J21" s="110">
        <v>1140</v>
      </c>
      <c r="K21" s="110">
        <v>938</v>
      </c>
      <c r="L21" s="110">
        <v>1116</v>
      </c>
      <c r="M21" s="110">
        <v>960</v>
      </c>
      <c r="N21" s="110">
        <v>1012</v>
      </c>
      <c r="O21" s="110">
        <v>10959</v>
      </c>
      <c r="P21" s="144">
        <f t="shared" si="0"/>
        <v>4.9009284962190106E-2</v>
      </c>
      <c r="Q21" s="195"/>
    </row>
    <row r="22" spans="1:17" ht="15" customHeight="1" x14ac:dyDescent="0.25">
      <c r="A22" s="5"/>
      <c r="B22" s="111">
        <v>1987</v>
      </c>
      <c r="C22" s="103">
        <v>654</v>
      </c>
      <c r="D22" s="103">
        <v>588</v>
      </c>
      <c r="E22" s="103">
        <v>728</v>
      </c>
      <c r="F22" s="103">
        <v>713</v>
      </c>
      <c r="G22" s="103">
        <v>761</v>
      </c>
      <c r="H22" s="103">
        <v>847</v>
      </c>
      <c r="I22" s="103">
        <v>949</v>
      </c>
      <c r="J22" s="103">
        <v>938</v>
      </c>
      <c r="K22" s="103">
        <v>902</v>
      </c>
      <c r="L22" s="103">
        <v>885</v>
      </c>
      <c r="M22" s="103">
        <v>944</v>
      </c>
      <c r="N22" s="103">
        <v>946</v>
      </c>
      <c r="O22" s="103">
        <v>9855</v>
      </c>
      <c r="P22" s="112">
        <f t="shared" si="0"/>
        <v>-0.10073911853271283</v>
      </c>
      <c r="Q22" s="195"/>
    </row>
    <row r="23" spans="1:17" ht="15" customHeight="1" x14ac:dyDescent="0.25">
      <c r="A23" s="5"/>
      <c r="B23" s="142">
        <v>1988</v>
      </c>
      <c r="C23" s="110">
        <v>854</v>
      </c>
      <c r="D23" s="110">
        <v>747</v>
      </c>
      <c r="E23" s="110">
        <v>769</v>
      </c>
      <c r="F23" s="110">
        <v>808</v>
      </c>
      <c r="G23" s="110">
        <v>911</v>
      </c>
      <c r="H23" s="110">
        <v>910</v>
      </c>
      <c r="I23" s="110">
        <v>1088</v>
      </c>
      <c r="J23" s="110">
        <v>908</v>
      </c>
      <c r="K23" s="110">
        <v>857</v>
      </c>
      <c r="L23" s="110">
        <v>944</v>
      </c>
      <c r="M23" s="110">
        <v>843</v>
      </c>
      <c r="N23" s="110">
        <v>909</v>
      </c>
      <c r="O23" s="110">
        <v>10548</v>
      </c>
      <c r="P23" s="144">
        <f t="shared" si="0"/>
        <v>7.031963470319634E-2</v>
      </c>
      <c r="Q23" s="195"/>
    </row>
    <row r="24" spans="1:17" ht="15" customHeight="1" x14ac:dyDescent="0.25">
      <c r="A24" s="5"/>
      <c r="B24" s="111">
        <v>1989</v>
      </c>
      <c r="C24" s="103">
        <v>807</v>
      </c>
      <c r="D24" s="103">
        <v>681</v>
      </c>
      <c r="E24" s="103">
        <v>787</v>
      </c>
      <c r="F24" s="103">
        <v>772</v>
      </c>
      <c r="G24" s="103">
        <v>800</v>
      </c>
      <c r="H24" s="103">
        <v>859</v>
      </c>
      <c r="I24" s="103">
        <v>1044</v>
      </c>
      <c r="J24" s="103">
        <v>914</v>
      </c>
      <c r="K24" s="103">
        <v>940</v>
      </c>
      <c r="L24" s="103">
        <v>966</v>
      </c>
      <c r="M24" s="103">
        <v>982</v>
      </c>
      <c r="N24" s="103">
        <v>976</v>
      </c>
      <c r="O24" s="103">
        <v>10528</v>
      </c>
      <c r="P24" s="112">
        <f t="shared" si="0"/>
        <v>-1.8960940462646946E-3</v>
      </c>
      <c r="Q24" s="195"/>
    </row>
    <row r="25" spans="1:17" ht="15" customHeight="1" x14ac:dyDescent="0.25">
      <c r="A25" s="5"/>
      <c r="B25" s="142">
        <v>1990</v>
      </c>
      <c r="C25" s="110">
        <v>881</v>
      </c>
      <c r="D25" s="110">
        <v>729</v>
      </c>
      <c r="E25" s="110">
        <v>762</v>
      </c>
      <c r="F25" s="110">
        <v>824</v>
      </c>
      <c r="G25" s="110">
        <v>789</v>
      </c>
      <c r="H25" s="110">
        <v>912</v>
      </c>
      <c r="I25" s="110">
        <v>997</v>
      </c>
      <c r="J25" s="110">
        <v>942</v>
      </c>
      <c r="K25" s="110">
        <v>881</v>
      </c>
      <c r="L25" s="110">
        <v>944</v>
      </c>
      <c r="M25" s="110">
        <v>889</v>
      </c>
      <c r="N25" s="110">
        <v>739</v>
      </c>
      <c r="O25" s="110">
        <v>10289</v>
      </c>
      <c r="P25" s="144">
        <f t="shared" si="0"/>
        <v>-2.2701367781155016E-2</v>
      </c>
      <c r="Q25" s="195"/>
    </row>
    <row r="26" spans="1:17" ht="15" customHeight="1" x14ac:dyDescent="0.25">
      <c r="A26" s="5"/>
      <c r="B26" s="111">
        <v>1991</v>
      </c>
      <c r="C26" s="103">
        <v>737</v>
      </c>
      <c r="D26" s="103">
        <v>572</v>
      </c>
      <c r="E26" s="103">
        <v>683</v>
      </c>
      <c r="F26" s="103">
        <v>678</v>
      </c>
      <c r="G26" s="103">
        <v>762</v>
      </c>
      <c r="H26" s="103">
        <v>835</v>
      </c>
      <c r="I26" s="103">
        <v>966</v>
      </c>
      <c r="J26" s="103">
        <v>1006</v>
      </c>
      <c r="K26" s="103">
        <v>895</v>
      </c>
      <c r="L26" s="103">
        <v>828</v>
      </c>
      <c r="M26" s="103">
        <v>839</v>
      </c>
      <c r="N26" s="103">
        <v>816</v>
      </c>
      <c r="O26" s="103">
        <v>9617</v>
      </c>
      <c r="P26" s="112">
        <f t="shared" si="0"/>
        <v>-6.5312469627757802E-2</v>
      </c>
      <c r="Q26" s="195"/>
    </row>
    <row r="27" spans="1:17" ht="15" customHeight="1" x14ac:dyDescent="0.25">
      <c r="A27" s="5"/>
      <c r="B27" s="142">
        <v>1992</v>
      </c>
      <c r="C27" s="110">
        <v>732</v>
      </c>
      <c r="D27" s="110">
        <v>650</v>
      </c>
      <c r="E27" s="110">
        <v>671</v>
      </c>
      <c r="F27" s="110">
        <v>729</v>
      </c>
      <c r="G27" s="110">
        <v>762</v>
      </c>
      <c r="H27" s="110">
        <v>776</v>
      </c>
      <c r="I27" s="110">
        <v>876</v>
      </c>
      <c r="J27" s="110">
        <v>790</v>
      </c>
      <c r="K27" s="110">
        <v>765</v>
      </c>
      <c r="L27" s="110">
        <v>788</v>
      </c>
      <c r="M27" s="110">
        <v>791</v>
      </c>
      <c r="N27" s="110">
        <v>753</v>
      </c>
      <c r="O27" s="110">
        <v>9083</v>
      </c>
      <c r="P27" s="144">
        <f t="shared" si="0"/>
        <v>-5.5526671519184778E-2</v>
      </c>
      <c r="Q27" s="195"/>
    </row>
    <row r="28" spans="1:17" ht="15" customHeight="1" x14ac:dyDescent="0.25">
      <c r="A28" s="5"/>
      <c r="B28" s="111">
        <v>1993</v>
      </c>
      <c r="C28" s="103">
        <v>725</v>
      </c>
      <c r="D28" s="103">
        <v>546</v>
      </c>
      <c r="E28" s="103">
        <v>668</v>
      </c>
      <c r="F28" s="103">
        <v>656</v>
      </c>
      <c r="G28" s="103">
        <v>768</v>
      </c>
      <c r="H28" s="103">
        <v>816</v>
      </c>
      <c r="I28" s="103">
        <v>980</v>
      </c>
      <c r="J28" s="103">
        <v>881</v>
      </c>
      <c r="K28" s="103">
        <v>783</v>
      </c>
      <c r="L28" s="103">
        <v>755</v>
      </c>
      <c r="M28" s="103">
        <v>707</v>
      </c>
      <c r="N28" s="103">
        <v>767</v>
      </c>
      <c r="O28" s="103">
        <v>9052</v>
      </c>
      <c r="P28" s="112">
        <f t="shared" si="0"/>
        <v>-3.4129692832764505E-3</v>
      </c>
      <c r="Q28" s="195"/>
    </row>
    <row r="29" spans="1:17" ht="15" customHeight="1" x14ac:dyDescent="0.25">
      <c r="A29" s="5"/>
      <c r="B29" s="142">
        <v>1994</v>
      </c>
      <c r="C29" s="110">
        <v>682</v>
      </c>
      <c r="D29" s="110">
        <v>573</v>
      </c>
      <c r="E29" s="110">
        <v>555</v>
      </c>
      <c r="F29" s="110">
        <v>622</v>
      </c>
      <c r="G29" s="110">
        <v>710</v>
      </c>
      <c r="H29" s="110">
        <v>707</v>
      </c>
      <c r="I29" s="110">
        <v>811</v>
      </c>
      <c r="J29" s="110">
        <v>768</v>
      </c>
      <c r="K29" s="110">
        <v>740</v>
      </c>
      <c r="L29" s="110">
        <v>784</v>
      </c>
      <c r="M29" s="110">
        <v>753</v>
      </c>
      <c r="N29" s="110">
        <v>828</v>
      </c>
      <c r="O29" s="110">
        <v>8533</v>
      </c>
      <c r="P29" s="144">
        <f t="shared" si="0"/>
        <v>-5.7335395492708795E-2</v>
      </c>
      <c r="Q29" s="195"/>
    </row>
    <row r="30" spans="1:17" ht="15" customHeight="1" x14ac:dyDescent="0.25">
      <c r="A30" s="5"/>
      <c r="B30" s="111">
        <v>1995</v>
      </c>
      <c r="C30" s="103">
        <v>686</v>
      </c>
      <c r="D30" s="103">
        <v>571</v>
      </c>
      <c r="E30" s="103">
        <v>652</v>
      </c>
      <c r="F30" s="103">
        <v>657</v>
      </c>
      <c r="G30" s="103">
        <v>662</v>
      </c>
      <c r="H30" s="103">
        <v>745</v>
      </c>
      <c r="I30" s="103">
        <v>843</v>
      </c>
      <c r="J30" s="103">
        <v>749</v>
      </c>
      <c r="K30" s="103">
        <v>663</v>
      </c>
      <c r="L30" s="103">
        <v>752</v>
      </c>
      <c r="M30" s="103">
        <v>702</v>
      </c>
      <c r="N30" s="103">
        <v>730</v>
      </c>
      <c r="O30" s="103">
        <v>8412</v>
      </c>
      <c r="P30" s="112">
        <f t="shared" si="0"/>
        <v>-1.4180241415680301E-2</v>
      </c>
      <c r="Q30" s="195"/>
    </row>
    <row r="31" spans="1:17" ht="15" customHeight="1" x14ac:dyDescent="0.25">
      <c r="A31" s="5"/>
      <c r="B31" s="142">
        <v>1996</v>
      </c>
      <c r="C31" s="110">
        <v>626</v>
      </c>
      <c r="D31" s="110">
        <v>535</v>
      </c>
      <c r="E31" s="110">
        <v>615</v>
      </c>
      <c r="F31" s="110">
        <v>562</v>
      </c>
      <c r="G31" s="110">
        <v>623</v>
      </c>
      <c r="H31" s="110">
        <v>732</v>
      </c>
      <c r="I31" s="110">
        <v>742</v>
      </c>
      <c r="J31" s="110">
        <v>760</v>
      </c>
      <c r="K31" s="110">
        <v>702</v>
      </c>
      <c r="L31" s="110">
        <v>738</v>
      </c>
      <c r="M31" s="110">
        <v>755</v>
      </c>
      <c r="N31" s="110">
        <v>690</v>
      </c>
      <c r="O31" s="110">
        <v>8080</v>
      </c>
      <c r="P31" s="144">
        <f t="shared" si="0"/>
        <v>-3.9467427484545889E-2</v>
      </c>
      <c r="Q31" s="195"/>
    </row>
    <row r="32" spans="1:17" ht="15" customHeight="1" x14ac:dyDescent="0.25">
      <c r="A32" s="5"/>
      <c r="B32" s="111">
        <v>1997</v>
      </c>
      <c r="C32" s="103">
        <v>482</v>
      </c>
      <c r="D32" s="103">
        <v>483</v>
      </c>
      <c r="E32" s="103">
        <v>634</v>
      </c>
      <c r="F32" s="103">
        <v>610</v>
      </c>
      <c r="G32" s="103">
        <v>680</v>
      </c>
      <c r="H32" s="103">
        <v>703</v>
      </c>
      <c r="I32" s="103">
        <v>725</v>
      </c>
      <c r="J32" s="103">
        <v>785</v>
      </c>
      <c r="K32" s="103">
        <v>713</v>
      </c>
      <c r="L32" s="103">
        <v>765</v>
      </c>
      <c r="M32" s="103">
        <v>735</v>
      </c>
      <c r="N32" s="103">
        <v>674</v>
      </c>
      <c r="O32" s="103">
        <v>7989</v>
      </c>
      <c r="P32" s="112">
        <f t="shared" si="0"/>
        <v>-1.1262376237623762E-2</v>
      </c>
      <c r="Q32" s="195"/>
    </row>
    <row r="33" spans="1:17" ht="15" customHeight="1" x14ac:dyDescent="0.25">
      <c r="A33" s="5"/>
      <c r="B33" s="142">
        <v>1998</v>
      </c>
      <c r="C33" s="110">
        <v>659</v>
      </c>
      <c r="D33" s="110">
        <v>555</v>
      </c>
      <c r="E33" s="110">
        <v>611</v>
      </c>
      <c r="F33" s="110">
        <v>641</v>
      </c>
      <c r="G33" s="110">
        <v>688</v>
      </c>
      <c r="H33" s="110">
        <v>684</v>
      </c>
      <c r="I33" s="110">
        <v>843</v>
      </c>
      <c r="J33" s="110">
        <v>765</v>
      </c>
      <c r="K33" s="110">
        <v>698</v>
      </c>
      <c r="L33" s="110">
        <v>795</v>
      </c>
      <c r="M33" s="110">
        <v>749</v>
      </c>
      <c r="N33" s="110">
        <v>749</v>
      </c>
      <c r="O33" s="110">
        <v>8437</v>
      </c>
      <c r="P33" s="144">
        <f t="shared" si="0"/>
        <v>5.6077106020778568E-2</v>
      </c>
      <c r="Q33" s="195"/>
    </row>
    <row r="34" spans="1:17" ht="15" customHeight="1" x14ac:dyDescent="0.25">
      <c r="A34" s="5"/>
      <c r="B34" s="111">
        <v>1999</v>
      </c>
      <c r="C34" s="103">
        <v>668</v>
      </c>
      <c r="D34" s="103">
        <v>523</v>
      </c>
      <c r="E34" s="103">
        <v>556</v>
      </c>
      <c r="F34" s="103">
        <v>601</v>
      </c>
      <c r="G34" s="103">
        <v>666</v>
      </c>
      <c r="H34" s="103">
        <v>668</v>
      </c>
      <c r="I34" s="103">
        <v>762</v>
      </c>
      <c r="J34" s="103">
        <v>750</v>
      </c>
      <c r="K34" s="103">
        <v>725</v>
      </c>
      <c r="L34" s="103">
        <v>691</v>
      </c>
      <c r="M34" s="103">
        <v>665</v>
      </c>
      <c r="N34" s="103">
        <v>754</v>
      </c>
      <c r="O34" s="103">
        <v>8029</v>
      </c>
      <c r="P34" s="112">
        <f t="shared" si="0"/>
        <v>-4.8358421239777169E-2</v>
      </c>
      <c r="Q34" s="195"/>
    </row>
    <row r="35" spans="1:17" ht="15" customHeight="1" x14ac:dyDescent="0.25">
      <c r="A35" s="5"/>
      <c r="B35" s="142">
        <v>2000</v>
      </c>
      <c r="C35" s="110">
        <v>593</v>
      </c>
      <c r="D35" s="110">
        <v>590</v>
      </c>
      <c r="E35" s="110">
        <v>563</v>
      </c>
      <c r="F35" s="110">
        <v>663</v>
      </c>
      <c r="G35" s="110">
        <v>595</v>
      </c>
      <c r="H35" s="110">
        <v>645</v>
      </c>
      <c r="I35" s="110">
        <v>717</v>
      </c>
      <c r="J35" s="110">
        <v>616</v>
      </c>
      <c r="K35" s="110">
        <v>637</v>
      </c>
      <c r="L35" s="110">
        <v>699</v>
      </c>
      <c r="M35" s="110">
        <v>604</v>
      </c>
      <c r="N35" s="110">
        <v>721</v>
      </c>
      <c r="O35" s="110">
        <v>7643</v>
      </c>
      <c r="P35" s="144">
        <f t="shared" si="0"/>
        <v>-4.8075725495080331E-2</v>
      </c>
      <c r="Q35" s="195"/>
    </row>
    <row r="36" spans="1:17" ht="15" customHeight="1" x14ac:dyDescent="0.25">
      <c r="A36" s="5"/>
      <c r="B36" s="111">
        <v>2001</v>
      </c>
      <c r="C36" s="103">
        <v>596</v>
      </c>
      <c r="D36" s="103">
        <v>518</v>
      </c>
      <c r="E36" s="103">
        <v>596</v>
      </c>
      <c r="F36" s="103">
        <v>580</v>
      </c>
      <c r="G36" s="103">
        <v>553</v>
      </c>
      <c r="H36" s="103">
        <v>704</v>
      </c>
      <c r="I36" s="103">
        <v>753</v>
      </c>
      <c r="J36" s="103">
        <v>644</v>
      </c>
      <c r="K36" s="103">
        <v>677</v>
      </c>
      <c r="L36" s="103">
        <v>698</v>
      </c>
      <c r="M36" s="103">
        <v>645</v>
      </c>
      <c r="N36" s="103">
        <v>756</v>
      </c>
      <c r="O36" s="103">
        <v>7720</v>
      </c>
      <c r="P36" s="112">
        <f t="shared" si="0"/>
        <v>1.0074578045270182E-2</v>
      </c>
      <c r="Q36" s="195"/>
    </row>
    <row r="37" spans="1:17" ht="15" customHeight="1" x14ac:dyDescent="0.25">
      <c r="A37" s="5"/>
      <c r="B37" s="142">
        <v>2002</v>
      </c>
      <c r="C37" s="110">
        <v>592</v>
      </c>
      <c r="D37" s="110">
        <v>568</v>
      </c>
      <c r="E37" s="110">
        <v>603</v>
      </c>
      <c r="F37" s="110">
        <v>576</v>
      </c>
      <c r="G37" s="110">
        <v>612</v>
      </c>
      <c r="H37" s="110">
        <v>631</v>
      </c>
      <c r="I37" s="110">
        <v>661</v>
      </c>
      <c r="J37" s="110">
        <v>634</v>
      </c>
      <c r="K37" s="110">
        <v>601</v>
      </c>
      <c r="L37" s="110">
        <v>666</v>
      </c>
      <c r="M37" s="110">
        <v>572</v>
      </c>
      <c r="N37" s="110">
        <v>526</v>
      </c>
      <c r="O37" s="110">
        <v>7242</v>
      </c>
      <c r="P37" s="144">
        <f t="shared" si="0"/>
        <v>-6.1917098445595856E-2</v>
      </c>
      <c r="Q37" s="195"/>
    </row>
    <row r="38" spans="1:17" ht="15" customHeight="1" x14ac:dyDescent="0.25">
      <c r="A38" s="5"/>
      <c r="B38" s="111">
        <v>2003</v>
      </c>
      <c r="C38" s="103">
        <v>393</v>
      </c>
      <c r="D38" s="103">
        <v>363</v>
      </c>
      <c r="E38" s="103">
        <v>449</v>
      </c>
      <c r="F38" s="103">
        <v>413</v>
      </c>
      <c r="G38" s="103">
        <v>519</v>
      </c>
      <c r="H38" s="103">
        <v>551</v>
      </c>
      <c r="I38" s="103">
        <v>570</v>
      </c>
      <c r="J38" s="103">
        <v>560</v>
      </c>
      <c r="K38" s="103">
        <v>517</v>
      </c>
      <c r="L38" s="103">
        <v>510</v>
      </c>
      <c r="M38" s="103">
        <v>419</v>
      </c>
      <c r="N38" s="103">
        <v>467</v>
      </c>
      <c r="O38" s="103">
        <v>5731</v>
      </c>
      <c r="P38" s="112">
        <f t="shared" si="0"/>
        <v>-0.20864402098867715</v>
      </c>
      <c r="Q38" s="195"/>
    </row>
    <row r="39" spans="1:17" ht="18" customHeight="1" thickBot="1" x14ac:dyDescent="0.3">
      <c r="A39" s="5"/>
      <c r="B39" s="161">
        <v>2004</v>
      </c>
      <c r="C39" s="162">
        <v>404</v>
      </c>
      <c r="D39" s="162">
        <v>331</v>
      </c>
      <c r="E39" s="162">
        <v>349</v>
      </c>
      <c r="F39" s="162">
        <v>368</v>
      </c>
      <c r="G39" s="162">
        <v>468</v>
      </c>
      <c r="H39" s="162">
        <v>441</v>
      </c>
      <c r="I39" s="162">
        <v>529</v>
      </c>
      <c r="J39" s="162">
        <v>504</v>
      </c>
      <c r="K39" s="162">
        <v>493</v>
      </c>
      <c r="L39" s="162">
        <v>505</v>
      </c>
      <c r="M39" s="162">
        <v>401</v>
      </c>
      <c r="N39" s="162">
        <v>439</v>
      </c>
      <c r="O39" s="162">
        <v>5232</v>
      </c>
      <c r="P39" s="163">
        <f t="shared" si="0"/>
        <v>-8.7070319316000691E-2</v>
      </c>
      <c r="Q39" s="196"/>
    </row>
    <row r="40" spans="1:17" ht="15" customHeight="1" thickTop="1" x14ac:dyDescent="0.25">
      <c r="A40" s="5"/>
      <c r="B40" s="114">
        <v>2005</v>
      </c>
      <c r="C40" s="103">
        <v>405</v>
      </c>
      <c r="D40" s="103">
        <v>345</v>
      </c>
      <c r="E40" s="103">
        <v>396</v>
      </c>
      <c r="F40" s="103">
        <v>370</v>
      </c>
      <c r="G40" s="103">
        <v>450</v>
      </c>
      <c r="H40" s="103">
        <v>480</v>
      </c>
      <c r="I40" s="103">
        <v>608</v>
      </c>
      <c r="J40" s="103">
        <v>478</v>
      </c>
      <c r="K40" s="103">
        <v>441</v>
      </c>
      <c r="L40" s="103">
        <v>472</v>
      </c>
      <c r="M40" s="103">
        <v>413</v>
      </c>
      <c r="N40" s="103">
        <v>460</v>
      </c>
      <c r="O40" s="103">
        <v>5318</v>
      </c>
      <c r="P40" s="173" t="s">
        <v>16</v>
      </c>
      <c r="Q40" s="197" t="s">
        <v>19</v>
      </c>
    </row>
    <row r="41" spans="1:17" ht="15" customHeight="1" x14ac:dyDescent="0.25">
      <c r="A41" s="5"/>
      <c r="B41" s="113">
        <v>2006</v>
      </c>
      <c r="C41" s="110">
        <v>346</v>
      </c>
      <c r="D41" s="110">
        <v>266</v>
      </c>
      <c r="E41" s="110">
        <v>314</v>
      </c>
      <c r="F41" s="110">
        <v>369</v>
      </c>
      <c r="G41" s="110">
        <v>382</v>
      </c>
      <c r="H41" s="110">
        <v>392</v>
      </c>
      <c r="I41" s="110">
        <v>471</v>
      </c>
      <c r="J41" s="110">
        <v>420</v>
      </c>
      <c r="K41" s="110">
        <v>425</v>
      </c>
      <c r="L41" s="110">
        <v>439</v>
      </c>
      <c r="M41" s="110">
        <v>405</v>
      </c>
      <c r="N41" s="110">
        <v>480</v>
      </c>
      <c r="O41" s="110">
        <v>4709</v>
      </c>
      <c r="P41" s="144">
        <f t="shared" si="0"/>
        <v>-0.11451673561489281</v>
      </c>
      <c r="Q41" s="198"/>
    </row>
    <row r="42" spans="1:17" ht="15" customHeight="1" x14ac:dyDescent="0.25">
      <c r="A42" s="5"/>
      <c r="B42" s="114">
        <v>2007</v>
      </c>
      <c r="C42" s="103">
        <v>395</v>
      </c>
      <c r="D42" s="103">
        <v>286</v>
      </c>
      <c r="E42" s="103">
        <v>318</v>
      </c>
      <c r="F42" s="103">
        <v>411</v>
      </c>
      <c r="G42" s="103">
        <v>346</v>
      </c>
      <c r="H42" s="103">
        <v>385</v>
      </c>
      <c r="I42" s="103">
        <v>478</v>
      </c>
      <c r="J42" s="103">
        <v>399</v>
      </c>
      <c r="K42" s="103">
        <v>428</v>
      </c>
      <c r="L42" s="103">
        <v>368</v>
      </c>
      <c r="M42" s="103">
        <v>396</v>
      </c>
      <c r="N42" s="103">
        <v>410</v>
      </c>
      <c r="O42" s="103">
        <v>4620</v>
      </c>
      <c r="P42" s="112">
        <f t="shared" si="0"/>
        <v>-1.8899978764068806E-2</v>
      </c>
      <c r="Q42" s="198"/>
    </row>
    <row r="43" spans="1:17" ht="15" customHeight="1" x14ac:dyDescent="0.25">
      <c r="A43" s="5"/>
      <c r="B43" s="113">
        <v>2008</v>
      </c>
      <c r="C43" s="110">
        <v>327</v>
      </c>
      <c r="D43" s="110">
        <v>292</v>
      </c>
      <c r="E43" s="110">
        <v>362</v>
      </c>
      <c r="F43" s="110">
        <v>312</v>
      </c>
      <c r="G43" s="110">
        <v>399</v>
      </c>
      <c r="H43" s="110">
        <v>306</v>
      </c>
      <c r="I43" s="110">
        <v>416</v>
      </c>
      <c r="J43" s="110">
        <v>392</v>
      </c>
      <c r="K43" s="110">
        <v>334</v>
      </c>
      <c r="L43" s="110">
        <v>440</v>
      </c>
      <c r="M43" s="110">
        <v>333</v>
      </c>
      <c r="N43" s="110">
        <v>362</v>
      </c>
      <c r="O43" s="110">
        <v>4275</v>
      </c>
      <c r="P43" s="144">
        <f t="shared" si="0"/>
        <v>-7.4675324675324672E-2</v>
      </c>
      <c r="Q43" s="198"/>
    </row>
    <row r="44" spans="1:17" ht="15" customHeight="1" x14ac:dyDescent="0.25">
      <c r="A44" s="5"/>
      <c r="B44" s="114">
        <v>2009</v>
      </c>
      <c r="C44" s="103">
        <v>288</v>
      </c>
      <c r="D44" s="103">
        <v>299</v>
      </c>
      <c r="E44" s="103">
        <v>294</v>
      </c>
      <c r="F44" s="103">
        <v>327</v>
      </c>
      <c r="G44" s="103">
        <v>386</v>
      </c>
      <c r="H44" s="103">
        <v>403</v>
      </c>
      <c r="I44" s="103">
        <v>396</v>
      </c>
      <c r="J44" s="103">
        <v>412</v>
      </c>
      <c r="K44" s="103">
        <v>384</v>
      </c>
      <c r="L44" s="103">
        <v>429</v>
      </c>
      <c r="M44" s="103">
        <v>349</v>
      </c>
      <c r="N44" s="103">
        <v>306</v>
      </c>
      <c r="O44" s="103">
        <v>4273</v>
      </c>
      <c r="P44" s="112">
        <f t="shared" si="0"/>
        <v>-4.6783625730994154E-4</v>
      </c>
      <c r="Q44" s="198"/>
    </row>
    <row r="45" spans="1:17" ht="15" customHeight="1" x14ac:dyDescent="0.25">
      <c r="A45" s="5"/>
      <c r="B45" s="113">
        <v>2010</v>
      </c>
      <c r="C45" s="110">
        <v>273</v>
      </c>
      <c r="D45" s="110">
        <v>254</v>
      </c>
      <c r="E45" s="110">
        <v>300</v>
      </c>
      <c r="F45" s="110">
        <v>296</v>
      </c>
      <c r="G45" s="110">
        <v>336</v>
      </c>
      <c r="H45" s="110">
        <v>329</v>
      </c>
      <c r="I45" s="110">
        <v>453</v>
      </c>
      <c r="J45" s="110">
        <v>383</v>
      </c>
      <c r="K45" s="110">
        <v>357</v>
      </c>
      <c r="L45" s="110">
        <v>377</v>
      </c>
      <c r="M45" s="110">
        <v>339</v>
      </c>
      <c r="N45" s="110">
        <v>295</v>
      </c>
      <c r="O45" s="110">
        <v>3992</v>
      </c>
      <c r="P45" s="144">
        <f t="shared" si="0"/>
        <v>-6.5761759887666749E-2</v>
      </c>
      <c r="Q45" s="198"/>
    </row>
    <row r="46" spans="1:17" ht="15" customHeight="1" x14ac:dyDescent="0.25">
      <c r="A46" s="5"/>
      <c r="B46" s="114">
        <v>2011</v>
      </c>
      <c r="C46" s="103">
        <v>324</v>
      </c>
      <c r="D46" s="103">
        <v>269</v>
      </c>
      <c r="E46" s="103">
        <v>301</v>
      </c>
      <c r="F46" s="103">
        <v>360</v>
      </c>
      <c r="G46" s="103">
        <v>322</v>
      </c>
      <c r="H46" s="103">
        <v>336</v>
      </c>
      <c r="I46" s="103">
        <v>354</v>
      </c>
      <c r="J46" s="103">
        <v>370</v>
      </c>
      <c r="K46" s="103">
        <v>347</v>
      </c>
      <c r="L46" s="103">
        <v>351</v>
      </c>
      <c r="M46" s="103">
        <v>296</v>
      </c>
      <c r="N46" s="103">
        <v>333</v>
      </c>
      <c r="O46" s="103">
        <v>3963</v>
      </c>
      <c r="P46" s="112">
        <f t="shared" si="0"/>
        <v>-7.2645290581162328E-3</v>
      </c>
      <c r="Q46" s="198"/>
    </row>
    <row r="47" spans="1:17" ht="15" customHeight="1" x14ac:dyDescent="0.25">
      <c r="A47" s="5"/>
      <c r="B47" s="113">
        <v>2012</v>
      </c>
      <c r="C47" s="110">
        <v>297</v>
      </c>
      <c r="D47" s="110">
        <v>204</v>
      </c>
      <c r="E47" s="110">
        <v>276</v>
      </c>
      <c r="F47" s="110">
        <v>277</v>
      </c>
      <c r="G47" s="110">
        <v>321</v>
      </c>
      <c r="H47" s="110">
        <v>322</v>
      </c>
      <c r="I47" s="110">
        <v>366</v>
      </c>
      <c r="J47" s="110">
        <v>339</v>
      </c>
      <c r="K47" s="110">
        <v>341</v>
      </c>
      <c r="L47" s="110">
        <v>299</v>
      </c>
      <c r="M47" s="110">
        <v>292</v>
      </c>
      <c r="N47" s="110">
        <v>319</v>
      </c>
      <c r="O47" s="110">
        <v>3653</v>
      </c>
      <c r="P47" s="144">
        <f t="shared" si="0"/>
        <v>-7.8223568004037347E-2</v>
      </c>
      <c r="Q47" s="198"/>
    </row>
    <row r="48" spans="1:17" ht="15" customHeight="1" x14ac:dyDescent="0.25">
      <c r="A48" s="5"/>
      <c r="B48" s="114">
        <v>2013</v>
      </c>
      <c r="C48" s="103">
        <v>243</v>
      </c>
      <c r="D48" s="103">
        <v>221</v>
      </c>
      <c r="E48" s="103">
        <v>200</v>
      </c>
      <c r="F48" s="103">
        <v>236</v>
      </c>
      <c r="G48" s="103">
        <v>224</v>
      </c>
      <c r="H48" s="103">
        <v>293</v>
      </c>
      <c r="I48" s="103">
        <v>344</v>
      </c>
      <c r="J48" s="103">
        <v>322</v>
      </c>
      <c r="K48" s="103">
        <v>312</v>
      </c>
      <c r="L48" s="103">
        <v>308</v>
      </c>
      <c r="M48" s="103">
        <v>252</v>
      </c>
      <c r="N48" s="103">
        <v>313</v>
      </c>
      <c r="O48" s="103">
        <v>3268</v>
      </c>
      <c r="P48" s="112">
        <f t="shared" si="0"/>
        <v>-0.10539282781275663</v>
      </c>
      <c r="Q48" s="198"/>
    </row>
    <row r="49" spans="1:17" ht="15" customHeight="1" x14ac:dyDescent="0.25">
      <c r="A49" s="5"/>
      <c r="B49" s="113">
        <v>2014</v>
      </c>
      <c r="C49" s="110">
        <v>235</v>
      </c>
      <c r="D49" s="110">
        <v>225</v>
      </c>
      <c r="E49" s="110">
        <v>261</v>
      </c>
      <c r="F49" s="110">
        <v>254</v>
      </c>
      <c r="G49" s="110">
        <v>260</v>
      </c>
      <c r="H49" s="110">
        <v>311</v>
      </c>
      <c r="I49" s="110">
        <v>302</v>
      </c>
      <c r="J49" s="110">
        <v>306</v>
      </c>
      <c r="K49" s="110">
        <v>317</v>
      </c>
      <c r="L49" s="110">
        <v>347</v>
      </c>
      <c r="M49" s="110">
        <v>280</v>
      </c>
      <c r="N49" s="110">
        <v>286</v>
      </c>
      <c r="O49" s="110">
        <v>3384</v>
      </c>
      <c r="P49" s="144">
        <f t="shared" si="0"/>
        <v>3.5495716034271728E-2</v>
      </c>
      <c r="Q49" s="198"/>
    </row>
    <row r="50" spans="1:17" ht="15" customHeight="1" x14ac:dyDescent="0.25">
      <c r="A50" s="5"/>
      <c r="B50" s="114">
        <v>2015</v>
      </c>
      <c r="C50" s="103">
        <v>262</v>
      </c>
      <c r="D50" s="103">
        <v>235</v>
      </c>
      <c r="E50" s="103">
        <v>219</v>
      </c>
      <c r="F50" s="103">
        <v>258</v>
      </c>
      <c r="G50" s="103">
        <v>267</v>
      </c>
      <c r="H50" s="103">
        <v>299</v>
      </c>
      <c r="I50" s="103">
        <v>353</v>
      </c>
      <c r="J50" s="103">
        <v>332</v>
      </c>
      <c r="K50" s="103">
        <v>257</v>
      </c>
      <c r="L50" s="103">
        <v>378</v>
      </c>
      <c r="M50" s="103">
        <v>296</v>
      </c>
      <c r="N50" s="103">
        <v>305</v>
      </c>
      <c r="O50" s="103">
        <v>3461</v>
      </c>
      <c r="P50" s="112">
        <f t="shared" si="0"/>
        <v>2.2754137115839245E-2</v>
      </c>
      <c r="Q50" s="198"/>
    </row>
    <row r="51" spans="1:17" ht="15" customHeight="1" x14ac:dyDescent="0.25">
      <c r="A51" s="5"/>
      <c r="B51" s="113">
        <v>2016</v>
      </c>
      <c r="C51" s="110">
        <v>236</v>
      </c>
      <c r="D51" s="110">
        <v>263</v>
      </c>
      <c r="E51" s="110">
        <v>255</v>
      </c>
      <c r="F51" s="110">
        <v>243</v>
      </c>
      <c r="G51" s="110">
        <v>294</v>
      </c>
      <c r="H51" s="110">
        <v>285</v>
      </c>
      <c r="I51" s="110">
        <v>356</v>
      </c>
      <c r="J51" s="110">
        <v>301</v>
      </c>
      <c r="K51" s="110">
        <v>334</v>
      </c>
      <c r="L51" s="110">
        <v>315</v>
      </c>
      <c r="M51" s="110">
        <v>258</v>
      </c>
      <c r="N51" s="110">
        <v>337</v>
      </c>
      <c r="O51" s="110">
        <f>SUM(C51:N51)</f>
        <v>3477</v>
      </c>
      <c r="P51" s="144">
        <f t="shared" si="0"/>
        <v>4.6229413464316674E-3</v>
      </c>
      <c r="Q51" s="198"/>
    </row>
    <row r="52" spans="1:17" x14ac:dyDescent="0.25">
      <c r="A52" s="5"/>
      <c r="B52" s="114">
        <v>2017</v>
      </c>
      <c r="C52" s="103">
        <v>255</v>
      </c>
      <c r="D52" s="103">
        <v>204</v>
      </c>
      <c r="E52" s="103">
        <v>267</v>
      </c>
      <c r="F52" s="103">
        <v>281</v>
      </c>
      <c r="G52" s="103">
        <v>297</v>
      </c>
      <c r="H52" s="103">
        <v>324</v>
      </c>
      <c r="I52" s="103">
        <v>343</v>
      </c>
      <c r="J52" s="103">
        <v>297</v>
      </c>
      <c r="K52" s="103">
        <v>297</v>
      </c>
      <c r="L52" s="103">
        <v>319</v>
      </c>
      <c r="M52" s="103">
        <v>272</v>
      </c>
      <c r="N52" s="103">
        <v>292</v>
      </c>
      <c r="O52" s="103">
        <f>SUM(C52:N52)</f>
        <v>3448</v>
      </c>
      <c r="P52" s="112">
        <f t="shared" si="0"/>
        <v>-8.340523439746908E-3</v>
      </c>
      <c r="Q52" s="198"/>
    </row>
    <row r="53" spans="1:17" ht="15" customHeight="1" x14ac:dyDescent="0.25">
      <c r="A53" s="5"/>
      <c r="B53" s="113">
        <v>2018</v>
      </c>
      <c r="C53" s="110">
        <v>229</v>
      </c>
      <c r="D53" s="110">
        <v>218</v>
      </c>
      <c r="E53" s="110">
        <v>235</v>
      </c>
      <c r="F53" s="110">
        <v>284</v>
      </c>
      <c r="G53" s="110">
        <v>268</v>
      </c>
      <c r="H53" s="110">
        <v>290</v>
      </c>
      <c r="I53" s="110">
        <v>328</v>
      </c>
      <c r="J53" s="110">
        <v>246</v>
      </c>
      <c r="K53" s="110">
        <v>322</v>
      </c>
      <c r="L53" s="110">
        <v>274</v>
      </c>
      <c r="M53" s="110">
        <v>268</v>
      </c>
      <c r="N53" s="110">
        <v>286</v>
      </c>
      <c r="O53" s="110">
        <f>SUM(C53:N53)</f>
        <v>3248</v>
      </c>
      <c r="P53" s="144">
        <f t="shared" ref="P53" si="1">(O53-O52)/O52</f>
        <v>-5.8004640371229696E-2</v>
      </c>
      <c r="Q53" s="198"/>
    </row>
    <row r="54" spans="1:17" x14ac:dyDescent="0.25">
      <c r="A54" s="5"/>
    </row>
    <row r="55" spans="1:17" x14ac:dyDescent="0.25">
      <c r="A55" s="5"/>
    </row>
  </sheetData>
  <mergeCells count="2">
    <mergeCell ref="Q5:Q39"/>
    <mergeCell ref="Q40:Q53"/>
  </mergeCells>
  <pageMargins left="0.7" right="0.7" top="0.75" bottom="0.75" header="0.3" footer="0.3"/>
  <pageSetup paperSize="9" orientation="portrait" r:id="rId1"/>
  <ignoredErrors>
    <ignoredError sqref="O51:O53 O5:O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4"/>
  <sheetViews>
    <sheetView showGridLines="0" zoomScaleNormal="100" workbookViewId="0">
      <selection activeCell="O54" sqref="O54"/>
    </sheetView>
  </sheetViews>
  <sheetFormatPr baseColWidth="10" defaultColWidth="11.5703125" defaultRowHeight="14.25" x14ac:dyDescent="0.2"/>
  <cols>
    <col min="1" max="1" width="11.5703125" style="6"/>
    <col min="2" max="17" width="6.28515625" style="6" customWidth="1"/>
    <col min="18" max="16384" width="11.5703125" style="6"/>
  </cols>
  <sheetData>
    <row r="1" spans="2:18" ht="23.25" x14ac:dyDescent="0.35">
      <c r="B1" s="12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9"/>
      <c r="Q1" s="19"/>
    </row>
    <row r="2" spans="2:18" x14ac:dyDescent="0.2">
      <c r="P2" s="9"/>
      <c r="Q2" s="19"/>
    </row>
    <row r="3" spans="2:18" s="169" customFormat="1" ht="30" customHeight="1" x14ac:dyDescent="0.25">
      <c r="B3" s="201" t="s">
        <v>110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175"/>
      <c r="R3" s="176"/>
    </row>
    <row r="4" spans="2:18" ht="18" x14ac:dyDescent="0.25">
      <c r="B4" s="18"/>
      <c r="C4" s="13"/>
      <c r="D4" s="13"/>
      <c r="E4" s="13"/>
      <c r="F4" s="13"/>
      <c r="G4" s="13"/>
      <c r="H4" s="13"/>
      <c r="I4" s="17"/>
      <c r="J4" s="17"/>
      <c r="K4" s="17"/>
      <c r="L4" s="17"/>
      <c r="M4" s="17"/>
      <c r="N4" s="17"/>
      <c r="O4" s="17"/>
      <c r="P4" s="9"/>
      <c r="Q4" s="19"/>
    </row>
    <row r="5" spans="2:18" ht="40.15" customHeight="1" x14ac:dyDescent="0.2">
      <c r="B5" s="106" t="s">
        <v>1</v>
      </c>
      <c r="C5" s="107" t="s">
        <v>2</v>
      </c>
      <c r="D5" s="107" t="s">
        <v>3</v>
      </c>
      <c r="E5" s="107" t="s">
        <v>4</v>
      </c>
      <c r="F5" s="107" t="s">
        <v>5</v>
      </c>
      <c r="G5" s="107" t="s">
        <v>6</v>
      </c>
      <c r="H5" s="107" t="s">
        <v>7</v>
      </c>
      <c r="I5" s="107" t="s">
        <v>8</v>
      </c>
      <c r="J5" s="107" t="s">
        <v>9</v>
      </c>
      <c r="K5" s="107" t="s">
        <v>10</v>
      </c>
      <c r="L5" s="107" t="s">
        <v>11</v>
      </c>
      <c r="M5" s="107" t="s">
        <v>12</v>
      </c>
      <c r="N5" s="107" t="s">
        <v>13</v>
      </c>
      <c r="O5" s="107" t="s">
        <v>14</v>
      </c>
      <c r="P5" s="108" t="s">
        <v>15</v>
      </c>
      <c r="Q5" s="118"/>
    </row>
    <row r="6" spans="2:18" ht="14.45" customHeight="1" x14ac:dyDescent="0.2">
      <c r="B6" s="122">
        <v>1970</v>
      </c>
      <c r="C6" s="143">
        <v>6792</v>
      </c>
      <c r="D6" s="143">
        <v>6116</v>
      </c>
      <c r="E6" s="143">
        <v>6999</v>
      </c>
      <c r="F6" s="143">
        <v>6639</v>
      </c>
      <c r="G6" s="143">
        <v>8341</v>
      </c>
      <c r="H6" s="143">
        <v>8484</v>
      </c>
      <c r="I6" s="143">
        <v>9474</v>
      </c>
      <c r="J6" s="143">
        <v>9485</v>
      </c>
      <c r="K6" s="143">
        <v>8894</v>
      </c>
      <c r="L6" s="143">
        <v>8784</v>
      </c>
      <c r="M6" s="143">
        <v>8729</v>
      </c>
      <c r="N6" s="143">
        <v>7675</v>
      </c>
      <c r="O6" s="143">
        <f>SUM(C6:N6)</f>
        <v>96412</v>
      </c>
      <c r="P6" s="150" t="s">
        <v>16</v>
      </c>
      <c r="Q6" s="199" t="s">
        <v>21</v>
      </c>
    </row>
    <row r="7" spans="2:18" ht="14.45" customHeight="1" x14ac:dyDescent="0.2">
      <c r="B7" s="111">
        <v>1971</v>
      </c>
      <c r="C7" s="103">
        <v>6561</v>
      </c>
      <c r="D7" s="103">
        <v>6068</v>
      </c>
      <c r="E7" s="103">
        <v>6680</v>
      </c>
      <c r="F7" s="103">
        <v>8203</v>
      </c>
      <c r="G7" s="103">
        <v>9621</v>
      </c>
      <c r="H7" s="103">
        <v>9224</v>
      </c>
      <c r="I7" s="103">
        <v>10707</v>
      </c>
      <c r="J7" s="103">
        <v>10104</v>
      </c>
      <c r="K7" s="103">
        <v>9177</v>
      </c>
      <c r="L7" s="103">
        <v>10013</v>
      </c>
      <c r="M7" s="103">
        <v>8387</v>
      </c>
      <c r="N7" s="103">
        <v>8200</v>
      </c>
      <c r="O7" s="103">
        <f t="shared" ref="O7:O25" si="0">SUM(C7:N7)</f>
        <v>102945</v>
      </c>
      <c r="P7" s="112">
        <f>(O7-O6)/O6</f>
        <v>6.7761274530141483E-2</v>
      </c>
      <c r="Q7" s="199"/>
    </row>
    <row r="8" spans="2:18" ht="14.45" customHeight="1" x14ac:dyDescent="0.2">
      <c r="B8" s="109">
        <v>1972</v>
      </c>
      <c r="C8" s="110">
        <v>7580</v>
      </c>
      <c r="D8" s="110">
        <v>6848</v>
      </c>
      <c r="E8" s="110">
        <v>8184</v>
      </c>
      <c r="F8" s="110">
        <v>8498</v>
      </c>
      <c r="G8" s="110">
        <v>9321</v>
      </c>
      <c r="H8" s="110">
        <v>9667</v>
      </c>
      <c r="I8" s="110">
        <v>10792</v>
      </c>
      <c r="J8" s="110">
        <v>9685</v>
      </c>
      <c r="K8" s="110">
        <v>9360</v>
      </c>
      <c r="L8" s="110">
        <v>10057</v>
      </c>
      <c r="M8" s="110">
        <v>8716</v>
      </c>
      <c r="N8" s="110">
        <v>8738</v>
      </c>
      <c r="O8" s="110">
        <f t="shared" si="0"/>
        <v>107446</v>
      </c>
      <c r="P8" s="144">
        <f t="shared" ref="P8:P53" si="1">(O8-O7)/O7</f>
        <v>4.3722376026033322E-2</v>
      </c>
      <c r="Q8" s="199"/>
    </row>
    <row r="9" spans="2:18" ht="14.45" customHeight="1" x14ac:dyDescent="0.2">
      <c r="B9" s="111">
        <v>1973</v>
      </c>
      <c r="C9" s="103">
        <v>7606</v>
      </c>
      <c r="D9" s="103">
        <v>6398</v>
      </c>
      <c r="E9" s="103">
        <v>7581</v>
      </c>
      <c r="F9" s="103">
        <v>8440</v>
      </c>
      <c r="G9" s="103">
        <v>9243</v>
      </c>
      <c r="H9" s="103">
        <v>9017</v>
      </c>
      <c r="I9" s="103">
        <v>8940</v>
      </c>
      <c r="J9" s="103">
        <v>8804</v>
      </c>
      <c r="K9" s="103">
        <v>9448</v>
      </c>
      <c r="L9" s="103">
        <v>8917</v>
      </c>
      <c r="M9" s="103">
        <v>8312</v>
      </c>
      <c r="N9" s="103">
        <v>7092</v>
      </c>
      <c r="O9" s="103">
        <f t="shared" si="0"/>
        <v>99798</v>
      </c>
      <c r="P9" s="112">
        <f t="shared" si="1"/>
        <v>-7.1179941552035442E-2</v>
      </c>
      <c r="Q9" s="199"/>
    </row>
    <row r="10" spans="2:18" ht="14.45" customHeight="1" x14ac:dyDescent="0.2">
      <c r="B10" s="109">
        <v>1974</v>
      </c>
      <c r="C10" s="110">
        <v>6341</v>
      </c>
      <c r="D10" s="110">
        <v>5611</v>
      </c>
      <c r="E10" s="110">
        <v>6761</v>
      </c>
      <c r="F10" s="110">
        <v>6888</v>
      </c>
      <c r="G10" s="110">
        <v>8071</v>
      </c>
      <c r="H10" s="110">
        <v>8994</v>
      </c>
      <c r="I10" s="110">
        <v>8708</v>
      </c>
      <c r="J10" s="110">
        <v>8819</v>
      </c>
      <c r="K10" s="110">
        <v>8049</v>
      </c>
      <c r="L10" s="110">
        <v>7973</v>
      </c>
      <c r="M10" s="110">
        <v>8014</v>
      </c>
      <c r="N10" s="110">
        <v>7794</v>
      </c>
      <c r="O10" s="110">
        <f t="shared" si="0"/>
        <v>92023</v>
      </c>
      <c r="P10" s="144">
        <f t="shared" si="1"/>
        <v>-7.7907372893244356E-2</v>
      </c>
      <c r="Q10" s="199"/>
    </row>
    <row r="11" spans="2:18" ht="14.45" customHeight="1" x14ac:dyDescent="0.2">
      <c r="B11" s="111">
        <v>1975</v>
      </c>
      <c r="C11" s="103">
        <v>6871</v>
      </c>
      <c r="D11" s="103">
        <v>6022</v>
      </c>
      <c r="E11" s="103">
        <v>6974</v>
      </c>
      <c r="F11" s="103">
        <v>6681</v>
      </c>
      <c r="G11" s="103">
        <v>8078</v>
      </c>
      <c r="H11" s="103">
        <v>8687</v>
      </c>
      <c r="I11" s="103">
        <v>9398</v>
      </c>
      <c r="J11" s="103">
        <v>8989</v>
      </c>
      <c r="K11" s="103">
        <v>7926</v>
      </c>
      <c r="L11" s="103">
        <v>7971</v>
      </c>
      <c r="M11" s="103">
        <v>8065</v>
      </c>
      <c r="N11" s="103">
        <v>7062</v>
      </c>
      <c r="O11" s="103">
        <f t="shared" si="0"/>
        <v>92724</v>
      </c>
      <c r="P11" s="112">
        <f t="shared" si="1"/>
        <v>7.6176608021907566E-3</v>
      </c>
      <c r="Q11" s="199"/>
    </row>
    <row r="12" spans="2:18" ht="14.45" customHeight="1" x14ac:dyDescent="0.2">
      <c r="B12" s="109">
        <v>1976</v>
      </c>
      <c r="C12" s="110">
        <v>6243</v>
      </c>
      <c r="D12" s="110">
        <v>5771</v>
      </c>
      <c r="E12" s="110">
        <v>6361</v>
      </c>
      <c r="F12" s="110">
        <v>6893</v>
      </c>
      <c r="G12" s="110">
        <v>8084</v>
      </c>
      <c r="H12" s="110">
        <v>8712</v>
      </c>
      <c r="I12" s="110">
        <v>9792</v>
      </c>
      <c r="J12" s="110">
        <v>8629</v>
      </c>
      <c r="K12" s="110">
        <v>8020</v>
      </c>
      <c r="L12" s="110">
        <v>8601</v>
      </c>
      <c r="M12" s="110">
        <v>7387</v>
      </c>
      <c r="N12" s="110">
        <v>7046</v>
      </c>
      <c r="O12" s="110">
        <f t="shared" si="0"/>
        <v>91539</v>
      </c>
      <c r="P12" s="144">
        <f t="shared" si="1"/>
        <v>-1.2779862818687718E-2</v>
      </c>
      <c r="Q12" s="199"/>
    </row>
    <row r="13" spans="2:18" ht="14.45" customHeight="1" x14ac:dyDescent="0.2">
      <c r="B13" s="111">
        <v>1977</v>
      </c>
      <c r="C13" s="103">
        <v>6590</v>
      </c>
      <c r="D13" s="103">
        <v>5947</v>
      </c>
      <c r="E13" s="103">
        <v>6707</v>
      </c>
      <c r="F13" s="103">
        <v>6919</v>
      </c>
      <c r="G13" s="103">
        <v>8043</v>
      </c>
      <c r="H13" s="103">
        <v>8195</v>
      </c>
      <c r="I13" s="103">
        <v>9374</v>
      </c>
      <c r="J13" s="103">
        <v>8115</v>
      </c>
      <c r="K13" s="103">
        <v>8061</v>
      </c>
      <c r="L13" s="103">
        <v>8869</v>
      </c>
      <c r="M13" s="103">
        <v>7938</v>
      </c>
      <c r="N13" s="103">
        <v>7488</v>
      </c>
      <c r="O13" s="103">
        <f t="shared" si="0"/>
        <v>92246</v>
      </c>
      <c r="P13" s="112">
        <f t="shared" si="1"/>
        <v>7.723483979506003E-3</v>
      </c>
      <c r="Q13" s="199"/>
    </row>
    <row r="14" spans="2:18" ht="14.45" customHeight="1" x14ac:dyDescent="0.2">
      <c r="B14" s="109">
        <v>1978</v>
      </c>
      <c r="C14" s="110">
        <v>6828</v>
      </c>
      <c r="D14" s="110">
        <v>5200</v>
      </c>
      <c r="E14" s="110">
        <v>6533</v>
      </c>
      <c r="F14" s="110">
        <v>6818</v>
      </c>
      <c r="G14" s="110">
        <v>7382</v>
      </c>
      <c r="H14" s="110">
        <v>8357</v>
      </c>
      <c r="I14" s="110">
        <v>8334</v>
      </c>
      <c r="J14" s="110">
        <v>7176</v>
      </c>
      <c r="K14" s="110">
        <v>7580</v>
      </c>
      <c r="L14" s="110">
        <v>7980</v>
      </c>
      <c r="M14" s="110">
        <v>7479</v>
      </c>
      <c r="N14" s="110">
        <v>7262</v>
      </c>
      <c r="O14" s="110">
        <f t="shared" si="0"/>
        <v>86929</v>
      </c>
      <c r="P14" s="144">
        <f t="shared" si="1"/>
        <v>-5.7639355636016736E-2</v>
      </c>
      <c r="Q14" s="199"/>
    </row>
    <row r="15" spans="2:18" ht="14.45" customHeight="1" x14ac:dyDescent="0.2">
      <c r="B15" s="111">
        <v>1979</v>
      </c>
      <c r="C15" s="103">
        <v>5906</v>
      </c>
      <c r="D15" s="103">
        <v>5598</v>
      </c>
      <c r="E15" s="103">
        <v>6981</v>
      </c>
      <c r="F15" s="103">
        <v>7579</v>
      </c>
      <c r="G15" s="103">
        <v>8021</v>
      </c>
      <c r="H15" s="103">
        <v>8823</v>
      </c>
      <c r="I15" s="103">
        <v>8948</v>
      </c>
      <c r="J15" s="103">
        <v>7976</v>
      </c>
      <c r="K15" s="103">
        <v>7288</v>
      </c>
      <c r="L15" s="103">
        <v>7743</v>
      </c>
      <c r="M15" s="103">
        <v>7560</v>
      </c>
      <c r="N15" s="103">
        <v>7584</v>
      </c>
      <c r="O15" s="103">
        <f t="shared" si="0"/>
        <v>90007</v>
      </c>
      <c r="P15" s="112">
        <f t="shared" si="1"/>
        <v>3.5408206697419731E-2</v>
      </c>
      <c r="Q15" s="199"/>
    </row>
    <row r="16" spans="2:18" ht="14.45" customHeight="1" x14ac:dyDescent="0.2">
      <c r="B16" s="109">
        <v>1980</v>
      </c>
      <c r="C16" s="110">
        <v>6229</v>
      </c>
      <c r="D16" s="110">
        <v>5680</v>
      </c>
      <c r="E16" s="110">
        <v>6397</v>
      </c>
      <c r="F16" s="110">
        <v>6522</v>
      </c>
      <c r="G16" s="110">
        <v>7660</v>
      </c>
      <c r="H16" s="110">
        <v>8442</v>
      </c>
      <c r="I16" s="110">
        <v>8540</v>
      </c>
      <c r="J16" s="110">
        <v>9263</v>
      </c>
      <c r="K16" s="110">
        <v>7709</v>
      </c>
      <c r="L16" s="110">
        <v>8405</v>
      </c>
      <c r="M16" s="110">
        <v>7228</v>
      </c>
      <c r="N16" s="110">
        <v>6541</v>
      </c>
      <c r="O16" s="110">
        <f t="shared" si="0"/>
        <v>88616</v>
      </c>
      <c r="P16" s="144">
        <f t="shared" si="1"/>
        <v>-1.5454353550279423E-2</v>
      </c>
      <c r="Q16" s="199"/>
    </row>
    <row r="17" spans="2:17" ht="14.45" customHeight="1" x14ac:dyDescent="0.2">
      <c r="B17" s="111">
        <v>1981</v>
      </c>
      <c r="C17" s="103">
        <v>5900</v>
      </c>
      <c r="D17" s="103">
        <v>5159</v>
      </c>
      <c r="E17" s="103">
        <v>5890</v>
      </c>
      <c r="F17" s="103">
        <v>6292</v>
      </c>
      <c r="G17" s="103">
        <v>7120</v>
      </c>
      <c r="H17" s="103">
        <v>7268</v>
      </c>
      <c r="I17" s="103">
        <v>8366</v>
      </c>
      <c r="J17" s="103">
        <v>8055</v>
      </c>
      <c r="K17" s="103">
        <v>7412</v>
      </c>
      <c r="L17" s="103">
        <v>8358</v>
      </c>
      <c r="M17" s="103">
        <v>7145</v>
      </c>
      <c r="N17" s="103">
        <v>6863</v>
      </c>
      <c r="O17" s="103">
        <f t="shared" si="0"/>
        <v>83828</v>
      </c>
      <c r="P17" s="112">
        <f t="shared" si="1"/>
        <v>-5.4030874785591765E-2</v>
      </c>
      <c r="Q17" s="199"/>
    </row>
    <row r="18" spans="2:17" ht="14.45" customHeight="1" x14ac:dyDescent="0.2">
      <c r="B18" s="109">
        <v>1982</v>
      </c>
      <c r="C18" s="110">
        <v>5675</v>
      </c>
      <c r="D18" s="110">
        <v>5172</v>
      </c>
      <c r="E18" s="110">
        <v>5978</v>
      </c>
      <c r="F18" s="110">
        <v>6087</v>
      </c>
      <c r="G18" s="110">
        <v>7248</v>
      </c>
      <c r="H18" s="110">
        <v>7192</v>
      </c>
      <c r="I18" s="110">
        <v>7787</v>
      </c>
      <c r="J18" s="110">
        <v>6841</v>
      </c>
      <c r="K18" s="110">
        <v>6932</v>
      </c>
      <c r="L18" s="110">
        <v>7480</v>
      </c>
      <c r="M18" s="110">
        <v>6666</v>
      </c>
      <c r="N18" s="110">
        <v>6953</v>
      </c>
      <c r="O18" s="110">
        <f t="shared" si="0"/>
        <v>80011</v>
      </c>
      <c r="P18" s="144">
        <f t="shared" si="1"/>
        <v>-4.5533711886243257E-2</v>
      </c>
      <c r="Q18" s="199"/>
    </row>
    <row r="19" spans="2:17" ht="14.45" customHeight="1" x14ac:dyDescent="0.2">
      <c r="B19" s="111">
        <v>1983</v>
      </c>
      <c r="C19" s="103">
        <v>5863</v>
      </c>
      <c r="D19" s="103">
        <v>4628</v>
      </c>
      <c r="E19" s="103">
        <v>5560</v>
      </c>
      <c r="F19" s="103">
        <v>6013</v>
      </c>
      <c r="G19" s="103">
        <v>6449</v>
      </c>
      <c r="H19" s="103">
        <v>6989</v>
      </c>
      <c r="I19" s="103">
        <v>7530</v>
      </c>
      <c r="J19" s="103">
        <v>6951</v>
      </c>
      <c r="K19" s="103">
        <v>6643</v>
      </c>
      <c r="L19" s="103">
        <v>6884</v>
      </c>
      <c r="M19" s="103">
        <v>6101</v>
      </c>
      <c r="N19" s="103">
        <v>6208</v>
      </c>
      <c r="O19" s="103">
        <f t="shared" si="0"/>
        <v>75819</v>
      </c>
      <c r="P19" s="112">
        <f t="shared" si="1"/>
        <v>-5.23927959905513E-2</v>
      </c>
      <c r="Q19" s="199"/>
    </row>
    <row r="20" spans="2:17" ht="14.45" customHeight="1" x14ac:dyDescent="0.2">
      <c r="B20" s="109">
        <v>1984</v>
      </c>
      <c r="C20" s="110">
        <v>5625</v>
      </c>
      <c r="D20" s="110">
        <v>4633</v>
      </c>
      <c r="E20" s="110">
        <v>5259</v>
      </c>
      <c r="F20" s="110">
        <v>5319</v>
      </c>
      <c r="G20" s="110">
        <v>5722</v>
      </c>
      <c r="H20" s="110">
        <v>6304</v>
      </c>
      <c r="I20" s="110">
        <v>6585</v>
      </c>
      <c r="J20" s="110">
        <v>6214</v>
      </c>
      <c r="K20" s="110">
        <v>6058</v>
      </c>
      <c r="L20" s="110">
        <v>6514</v>
      </c>
      <c r="M20" s="110">
        <v>6462</v>
      </c>
      <c r="N20" s="110">
        <v>6368</v>
      </c>
      <c r="O20" s="110">
        <f t="shared" si="0"/>
        <v>71063</v>
      </c>
      <c r="P20" s="144">
        <f t="shared" si="1"/>
        <v>-6.2728339862039864E-2</v>
      </c>
      <c r="Q20" s="199"/>
    </row>
    <row r="21" spans="2:17" ht="14.45" customHeight="1" x14ac:dyDescent="0.2">
      <c r="B21" s="111">
        <v>1985</v>
      </c>
      <c r="C21" s="103">
        <v>4090</v>
      </c>
      <c r="D21" s="103">
        <v>4101</v>
      </c>
      <c r="E21" s="103">
        <v>5072</v>
      </c>
      <c r="F21" s="103">
        <v>5069</v>
      </c>
      <c r="G21" s="103">
        <v>5625</v>
      </c>
      <c r="H21" s="103">
        <v>6360</v>
      </c>
      <c r="I21" s="103">
        <v>6808</v>
      </c>
      <c r="J21" s="103">
        <v>6587</v>
      </c>
      <c r="K21" s="103">
        <v>6074</v>
      </c>
      <c r="L21" s="103">
        <v>6327</v>
      </c>
      <c r="M21" s="103">
        <v>5408</v>
      </c>
      <c r="N21" s="103">
        <v>5390</v>
      </c>
      <c r="O21" s="103">
        <f t="shared" si="0"/>
        <v>66911</v>
      </c>
      <c r="P21" s="112">
        <f t="shared" si="1"/>
        <v>-5.8427029537171243E-2</v>
      </c>
      <c r="Q21" s="199"/>
    </row>
    <row r="22" spans="2:17" ht="14.45" customHeight="1" x14ac:dyDescent="0.2">
      <c r="B22" s="109">
        <v>1986</v>
      </c>
      <c r="C22" s="110">
        <v>4645</v>
      </c>
      <c r="D22" s="110">
        <v>3445</v>
      </c>
      <c r="E22" s="110">
        <v>4547</v>
      </c>
      <c r="F22" s="110">
        <v>4489</v>
      </c>
      <c r="G22" s="110">
        <v>5517</v>
      </c>
      <c r="H22" s="110">
        <v>5692</v>
      </c>
      <c r="I22" s="110">
        <v>6105</v>
      </c>
      <c r="J22" s="110">
        <v>6194</v>
      </c>
      <c r="K22" s="110">
        <v>5667</v>
      </c>
      <c r="L22" s="110">
        <v>6146</v>
      </c>
      <c r="M22" s="110">
        <v>5550</v>
      </c>
      <c r="N22" s="110">
        <v>5497</v>
      </c>
      <c r="O22" s="110">
        <f t="shared" si="0"/>
        <v>63494</v>
      </c>
      <c r="P22" s="144">
        <f t="shared" si="1"/>
        <v>-5.1067836379668517E-2</v>
      </c>
      <c r="Q22" s="199"/>
    </row>
    <row r="23" spans="2:17" ht="14.45" customHeight="1" x14ac:dyDescent="0.2">
      <c r="B23" s="111">
        <v>1987</v>
      </c>
      <c r="C23" s="103">
        <v>3701</v>
      </c>
      <c r="D23" s="103">
        <v>3493</v>
      </c>
      <c r="E23" s="103">
        <v>3993</v>
      </c>
      <c r="F23" s="103">
        <v>4208</v>
      </c>
      <c r="G23" s="103">
        <v>4802</v>
      </c>
      <c r="H23" s="103">
        <v>5166</v>
      </c>
      <c r="I23" s="103">
        <v>5592</v>
      </c>
      <c r="J23" s="103">
        <v>5412</v>
      </c>
      <c r="K23" s="103">
        <v>5273</v>
      </c>
      <c r="L23" s="103">
        <v>5770</v>
      </c>
      <c r="M23" s="103">
        <v>5381</v>
      </c>
      <c r="N23" s="103">
        <v>5111</v>
      </c>
      <c r="O23" s="103">
        <f t="shared" si="0"/>
        <v>57902</v>
      </c>
      <c r="P23" s="112">
        <f t="shared" si="1"/>
        <v>-8.8071313824928346E-2</v>
      </c>
      <c r="Q23" s="199"/>
    </row>
    <row r="24" spans="2:17" ht="14.45" customHeight="1" x14ac:dyDescent="0.2">
      <c r="B24" s="109">
        <v>1988</v>
      </c>
      <c r="C24" s="110">
        <v>4664</v>
      </c>
      <c r="D24" s="110">
        <v>4172</v>
      </c>
      <c r="E24" s="110">
        <v>4252</v>
      </c>
      <c r="F24" s="110">
        <v>4546</v>
      </c>
      <c r="G24" s="110">
        <v>5479</v>
      </c>
      <c r="H24" s="110">
        <v>5048</v>
      </c>
      <c r="I24" s="110">
        <v>5840</v>
      </c>
      <c r="J24" s="110">
        <v>4924</v>
      </c>
      <c r="K24" s="110">
        <v>4827</v>
      </c>
      <c r="L24" s="110">
        <v>5138</v>
      </c>
      <c r="M24" s="110">
        <v>4585</v>
      </c>
      <c r="N24" s="110">
        <v>4697</v>
      </c>
      <c r="O24" s="110">
        <f t="shared" si="0"/>
        <v>58172</v>
      </c>
      <c r="P24" s="144">
        <f t="shared" si="1"/>
        <v>4.6630513626472313E-3</v>
      </c>
      <c r="Q24" s="199"/>
    </row>
    <row r="25" spans="2:17" ht="14.45" customHeight="1" x14ac:dyDescent="0.2">
      <c r="B25" s="111">
        <v>1989</v>
      </c>
      <c r="C25" s="103">
        <v>4141</v>
      </c>
      <c r="D25" s="103">
        <v>3609</v>
      </c>
      <c r="E25" s="103">
        <v>4379</v>
      </c>
      <c r="F25" s="103">
        <v>4189</v>
      </c>
      <c r="G25" s="103">
        <v>4619</v>
      </c>
      <c r="H25" s="103">
        <v>5055</v>
      </c>
      <c r="I25" s="103">
        <v>5267</v>
      </c>
      <c r="J25" s="103">
        <v>4664</v>
      </c>
      <c r="K25" s="103">
        <v>4621</v>
      </c>
      <c r="L25" s="103">
        <v>5203</v>
      </c>
      <c r="M25" s="103">
        <v>4547</v>
      </c>
      <c r="N25" s="103">
        <v>4792</v>
      </c>
      <c r="O25" s="103">
        <f t="shared" si="0"/>
        <v>55086</v>
      </c>
      <c r="P25" s="112">
        <f t="shared" si="1"/>
        <v>-5.3049577116138349E-2</v>
      </c>
      <c r="Q25" s="199"/>
    </row>
    <row r="26" spans="2:17" ht="14.45" customHeight="1" x14ac:dyDescent="0.2">
      <c r="B26" s="109">
        <v>1990</v>
      </c>
      <c r="C26" s="110">
        <v>4106</v>
      </c>
      <c r="D26" s="110">
        <v>3795</v>
      </c>
      <c r="E26" s="110">
        <v>4023</v>
      </c>
      <c r="F26" s="110">
        <v>4366</v>
      </c>
      <c r="G26" s="110">
        <v>4422</v>
      </c>
      <c r="H26" s="110">
        <v>4840</v>
      </c>
      <c r="I26" s="110">
        <v>5025</v>
      </c>
      <c r="J26" s="110">
        <v>4646</v>
      </c>
      <c r="K26" s="110">
        <v>4587</v>
      </c>
      <c r="L26" s="110">
        <v>4695</v>
      </c>
      <c r="M26" s="110">
        <v>4444</v>
      </c>
      <c r="N26" s="110">
        <v>3629</v>
      </c>
      <c r="O26" s="110">
        <v>52578</v>
      </c>
      <c r="P26" s="144">
        <f t="shared" si="1"/>
        <v>-4.5528809497876049E-2</v>
      </c>
      <c r="Q26" s="199"/>
    </row>
    <row r="27" spans="2:17" ht="14.45" customHeight="1" x14ac:dyDescent="0.2">
      <c r="B27" s="111">
        <v>1991</v>
      </c>
      <c r="C27" s="103">
        <v>3354</v>
      </c>
      <c r="D27" s="103">
        <v>2749</v>
      </c>
      <c r="E27" s="103">
        <v>3469</v>
      </c>
      <c r="F27" s="103">
        <v>3813</v>
      </c>
      <c r="G27" s="103">
        <v>3700</v>
      </c>
      <c r="H27" s="103">
        <v>4377</v>
      </c>
      <c r="I27" s="103">
        <v>4794</v>
      </c>
      <c r="J27" s="103">
        <v>4504</v>
      </c>
      <c r="K27" s="103">
        <v>4355</v>
      </c>
      <c r="L27" s="103">
        <v>4228</v>
      </c>
      <c r="M27" s="103">
        <v>3981</v>
      </c>
      <c r="N27" s="103">
        <v>3795</v>
      </c>
      <c r="O27" s="103">
        <v>47119</v>
      </c>
      <c r="P27" s="112">
        <f t="shared" si="1"/>
        <v>-0.10382669557609647</v>
      </c>
      <c r="Q27" s="199"/>
    </row>
    <row r="28" spans="2:17" ht="14.45" customHeight="1" x14ac:dyDescent="0.2">
      <c r="B28" s="109">
        <v>1992</v>
      </c>
      <c r="C28" s="110">
        <v>3372</v>
      </c>
      <c r="D28" s="110">
        <v>3268</v>
      </c>
      <c r="E28" s="110">
        <v>3434</v>
      </c>
      <c r="F28" s="110">
        <v>3603</v>
      </c>
      <c r="G28" s="110">
        <v>3985</v>
      </c>
      <c r="H28" s="110">
        <v>4005</v>
      </c>
      <c r="I28" s="110">
        <v>4177</v>
      </c>
      <c r="J28" s="110">
        <v>4139</v>
      </c>
      <c r="K28" s="110">
        <v>3733</v>
      </c>
      <c r="L28" s="110">
        <v>3975</v>
      </c>
      <c r="M28" s="110">
        <v>3816</v>
      </c>
      <c r="N28" s="110">
        <v>3458</v>
      </c>
      <c r="O28" s="110">
        <v>44965</v>
      </c>
      <c r="P28" s="144">
        <f t="shared" si="1"/>
        <v>-4.5714043167299816E-2</v>
      </c>
      <c r="Q28" s="199"/>
    </row>
    <row r="29" spans="2:17" ht="14.45" customHeight="1" x14ac:dyDescent="0.2">
      <c r="B29" s="111">
        <v>1993</v>
      </c>
      <c r="C29" s="103">
        <v>3390</v>
      </c>
      <c r="D29" s="103">
        <v>2684</v>
      </c>
      <c r="E29" s="103">
        <v>3080</v>
      </c>
      <c r="F29" s="103">
        <v>3370</v>
      </c>
      <c r="G29" s="103">
        <v>3852</v>
      </c>
      <c r="H29" s="103">
        <v>4005</v>
      </c>
      <c r="I29" s="103">
        <v>4535</v>
      </c>
      <c r="J29" s="103">
        <v>4216</v>
      </c>
      <c r="K29" s="103">
        <v>3883</v>
      </c>
      <c r="L29" s="103">
        <v>3685</v>
      </c>
      <c r="M29" s="103">
        <v>3337</v>
      </c>
      <c r="N29" s="103">
        <v>3498</v>
      </c>
      <c r="O29" s="103">
        <v>43535</v>
      </c>
      <c r="P29" s="112">
        <f t="shared" si="1"/>
        <v>-3.1802513065717783E-2</v>
      </c>
      <c r="Q29" s="199"/>
    </row>
    <row r="30" spans="2:17" ht="14.45" customHeight="1" x14ac:dyDescent="0.2">
      <c r="B30" s="109">
        <v>1994</v>
      </c>
      <c r="C30" s="110">
        <v>3333</v>
      </c>
      <c r="D30" s="110">
        <v>2727</v>
      </c>
      <c r="E30" s="110">
        <v>2889</v>
      </c>
      <c r="F30" s="110">
        <v>3217</v>
      </c>
      <c r="G30" s="110">
        <v>3206</v>
      </c>
      <c r="H30" s="110">
        <v>3528</v>
      </c>
      <c r="I30" s="110">
        <v>3994</v>
      </c>
      <c r="J30" s="110">
        <v>3703</v>
      </c>
      <c r="K30" s="110">
        <v>3585</v>
      </c>
      <c r="L30" s="110">
        <v>3560</v>
      </c>
      <c r="M30" s="110">
        <v>3323</v>
      </c>
      <c r="N30" s="110">
        <v>3456</v>
      </c>
      <c r="O30" s="110">
        <v>40521</v>
      </c>
      <c r="P30" s="144">
        <f t="shared" si="1"/>
        <v>-6.9231652693235321E-2</v>
      </c>
      <c r="Q30" s="199"/>
    </row>
    <row r="31" spans="2:17" ht="14.45" customHeight="1" x14ac:dyDescent="0.2">
      <c r="B31" s="111">
        <v>1995</v>
      </c>
      <c r="C31" s="103">
        <v>2910</v>
      </c>
      <c r="D31" s="103">
        <v>2782</v>
      </c>
      <c r="E31" s="103">
        <v>3111</v>
      </c>
      <c r="F31" s="103">
        <v>3056</v>
      </c>
      <c r="G31" s="103">
        <v>3497</v>
      </c>
      <c r="H31" s="103">
        <v>3526</v>
      </c>
      <c r="I31" s="103">
        <v>3885</v>
      </c>
      <c r="J31" s="103">
        <v>3554</v>
      </c>
      <c r="K31" s="103">
        <v>3232</v>
      </c>
      <c r="L31" s="103">
        <v>3389</v>
      </c>
      <c r="M31" s="103">
        <v>3050</v>
      </c>
      <c r="N31" s="103">
        <v>3265</v>
      </c>
      <c r="O31" s="103">
        <v>39257</v>
      </c>
      <c r="P31" s="112">
        <f t="shared" si="1"/>
        <v>-3.1193702031045632E-2</v>
      </c>
      <c r="Q31" s="199"/>
    </row>
    <row r="32" spans="2:17" ht="14.45" customHeight="1" x14ac:dyDescent="0.2">
      <c r="B32" s="109">
        <v>1996</v>
      </c>
      <c r="C32" s="110">
        <v>2821</v>
      </c>
      <c r="D32" s="110">
        <v>2462</v>
      </c>
      <c r="E32" s="110">
        <v>2582</v>
      </c>
      <c r="F32" s="110">
        <v>2796</v>
      </c>
      <c r="G32" s="110">
        <v>2962</v>
      </c>
      <c r="H32" s="110">
        <v>3418</v>
      </c>
      <c r="I32" s="110">
        <v>3472</v>
      </c>
      <c r="J32" s="110">
        <v>3445</v>
      </c>
      <c r="K32" s="110">
        <v>3242</v>
      </c>
      <c r="L32" s="110">
        <v>3257</v>
      </c>
      <c r="M32" s="110">
        <v>2985</v>
      </c>
      <c r="N32" s="110">
        <v>2762</v>
      </c>
      <c r="O32" s="110">
        <v>36204</v>
      </c>
      <c r="P32" s="144">
        <f t="shared" si="1"/>
        <v>-7.7769569758259674E-2</v>
      </c>
      <c r="Q32" s="199"/>
    </row>
    <row r="33" spans="2:17" ht="14.45" customHeight="1" x14ac:dyDescent="0.2">
      <c r="B33" s="111">
        <v>1997</v>
      </c>
      <c r="C33" s="103">
        <v>2339</v>
      </c>
      <c r="D33" s="103">
        <v>2203</v>
      </c>
      <c r="E33" s="103">
        <v>2744</v>
      </c>
      <c r="F33" s="103">
        <v>2756</v>
      </c>
      <c r="G33" s="103">
        <v>3126</v>
      </c>
      <c r="H33" s="103">
        <v>3347</v>
      </c>
      <c r="I33" s="103">
        <v>3428</v>
      </c>
      <c r="J33" s="103">
        <v>3517</v>
      </c>
      <c r="K33" s="103">
        <v>3053</v>
      </c>
      <c r="L33" s="103">
        <v>3254</v>
      </c>
      <c r="M33" s="103">
        <v>3037</v>
      </c>
      <c r="N33" s="103">
        <v>2912</v>
      </c>
      <c r="O33" s="103">
        <v>35716</v>
      </c>
      <c r="P33" s="112">
        <f t="shared" si="1"/>
        <v>-1.3479173571980996E-2</v>
      </c>
      <c r="Q33" s="199"/>
    </row>
    <row r="34" spans="2:17" ht="14.45" customHeight="1" x14ac:dyDescent="0.2">
      <c r="B34" s="109">
        <v>1998</v>
      </c>
      <c r="C34" s="110">
        <v>2581</v>
      </c>
      <c r="D34" s="110">
        <v>2261</v>
      </c>
      <c r="E34" s="110">
        <v>2433</v>
      </c>
      <c r="F34" s="110">
        <v>2643</v>
      </c>
      <c r="G34" s="110">
        <v>3103</v>
      </c>
      <c r="H34" s="110">
        <v>3068</v>
      </c>
      <c r="I34" s="110">
        <v>3122</v>
      </c>
      <c r="J34" s="110">
        <v>3263</v>
      </c>
      <c r="K34" s="110">
        <v>2949</v>
      </c>
      <c r="L34" s="110">
        <v>3062</v>
      </c>
      <c r="M34" s="110">
        <v>2755</v>
      </c>
      <c r="N34" s="110">
        <v>2737</v>
      </c>
      <c r="O34" s="110">
        <v>33977</v>
      </c>
      <c r="P34" s="144">
        <f t="shared" si="1"/>
        <v>-4.8689662896180985E-2</v>
      </c>
      <c r="Q34" s="199"/>
    </row>
    <row r="35" spans="2:17" ht="14.45" customHeight="1" x14ac:dyDescent="0.2">
      <c r="B35" s="111">
        <v>1999</v>
      </c>
      <c r="C35" s="103">
        <v>2313</v>
      </c>
      <c r="D35" s="103">
        <v>1941</v>
      </c>
      <c r="E35" s="103">
        <v>2331</v>
      </c>
      <c r="F35" s="103">
        <v>2456</v>
      </c>
      <c r="G35" s="103">
        <v>2934</v>
      </c>
      <c r="H35" s="103">
        <v>3025</v>
      </c>
      <c r="I35" s="103">
        <v>3253</v>
      </c>
      <c r="J35" s="103">
        <v>3021</v>
      </c>
      <c r="K35" s="103">
        <v>2916</v>
      </c>
      <c r="L35" s="103">
        <v>2783</v>
      </c>
      <c r="M35" s="103">
        <v>2498</v>
      </c>
      <c r="N35" s="103">
        <v>2380</v>
      </c>
      <c r="O35" s="103">
        <v>31851</v>
      </c>
      <c r="P35" s="112">
        <f t="shared" si="1"/>
        <v>-6.2571739706271889E-2</v>
      </c>
      <c r="Q35" s="199"/>
    </row>
    <row r="36" spans="2:17" ht="14.45" customHeight="1" x14ac:dyDescent="0.2">
      <c r="B36" s="109">
        <v>2000</v>
      </c>
      <c r="C36" s="110">
        <v>2207</v>
      </c>
      <c r="D36" s="110">
        <v>2035</v>
      </c>
      <c r="E36" s="110">
        <v>2196</v>
      </c>
      <c r="F36" s="110">
        <v>2261</v>
      </c>
      <c r="G36" s="110">
        <v>2357</v>
      </c>
      <c r="H36" s="110">
        <v>2386</v>
      </c>
      <c r="I36" s="110">
        <v>2575</v>
      </c>
      <c r="J36" s="110">
        <v>2368</v>
      </c>
      <c r="K36" s="110">
        <v>2222</v>
      </c>
      <c r="L36" s="110">
        <v>2358</v>
      </c>
      <c r="M36" s="110">
        <v>2233</v>
      </c>
      <c r="N36" s="110">
        <v>2209</v>
      </c>
      <c r="O36" s="110">
        <v>27407</v>
      </c>
      <c r="P36" s="144">
        <f t="shared" si="1"/>
        <v>-0.13952466170606889</v>
      </c>
      <c r="Q36" s="199"/>
    </row>
    <row r="37" spans="2:17" ht="14.45" customHeight="1" x14ac:dyDescent="0.2">
      <c r="B37" s="111">
        <v>2001</v>
      </c>
      <c r="C37" s="103">
        <v>2034</v>
      </c>
      <c r="D37" s="103">
        <v>1767</v>
      </c>
      <c r="E37" s="103">
        <v>2059</v>
      </c>
      <c r="F37" s="103">
        <v>2014</v>
      </c>
      <c r="G37" s="103">
        <v>2107</v>
      </c>
      <c r="H37" s="103">
        <v>2463</v>
      </c>
      <c r="I37" s="103">
        <v>2495</v>
      </c>
      <c r="J37" s="103">
        <v>2477</v>
      </c>
      <c r="K37" s="103">
        <v>2292</v>
      </c>
      <c r="L37" s="103">
        <v>2257</v>
      </c>
      <c r="M37" s="103">
        <v>2156</v>
      </c>
      <c r="N37" s="103">
        <v>2071</v>
      </c>
      <c r="O37" s="103">
        <v>26192</v>
      </c>
      <c r="P37" s="112">
        <f t="shared" si="1"/>
        <v>-4.4331740066406396E-2</v>
      </c>
      <c r="Q37" s="199"/>
    </row>
    <row r="38" spans="2:17" ht="14.45" customHeight="1" x14ac:dyDescent="0.2">
      <c r="B38" s="109">
        <v>2002</v>
      </c>
      <c r="C38" s="110">
        <v>1890</v>
      </c>
      <c r="D38" s="110">
        <v>1737</v>
      </c>
      <c r="E38" s="110">
        <v>2064</v>
      </c>
      <c r="F38" s="110">
        <v>2023</v>
      </c>
      <c r="G38" s="110">
        <v>2157</v>
      </c>
      <c r="H38" s="110">
        <v>2277</v>
      </c>
      <c r="I38" s="110">
        <v>2329</v>
      </c>
      <c r="J38" s="110">
        <v>2107</v>
      </c>
      <c r="K38" s="110">
        <v>2087</v>
      </c>
      <c r="L38" s="110">
        <v>1927</v>
      </c>
      <c r="M38" s="110">
        <v>1888</v>
      </c>
      <c r="N38" s="110">
        <v>1605</v>
      </c>
      <c r="O38" s="110">
        <v>24091</v>
      </c>
      <c r="P38" s="144">
        <f t="shared" si="1"/>
        <v>-8.0215332926084307E-2</v>
      </c>
      <c r="Q38" s="199"/>
    </row>
    <row r="39" spans="2:17" ht="14.45" customHeight="1" x14ac:dyDescent="0.2">
      <c r="B39" s="111">
        <v>2003</v>
      </c>
      <c r="C39" s="103">
        <v>1361</v>
      </c>
      <c r="D39" s="103">
        <v>1192</v>
      </c>
      <c r="E39" s="103">
        <v>1511</v>
      </c>
      <c r="F39" s="103">
        <v>1482</v>
      </c>
      <c r="G39" s="103">
        <v>1636</v>
      </c>
      <c r="H39" s="103">
        <v>2068</v>
      </c>
      <c r="I39" s="103">
        <v>1870</v>
      </c>
      <c r="J39" s="103">
        <v>1882</v>
      </c>
      <c r="K39" s="103">
        <v>1760</v>
      </c>
      <c r="L39" s="103">
        <v>1597</v>
      </c>
      <c r="M39" s="103">
        <v>1452</v>
      </c>
      <c r="N39" s="103">
        <v>1396</v>
      </c>
      <c r="O39" s="103">
        <v>19207</v>
      </c>
      <c r="P39" s="112">
        <f t="shared" si="1"/>
        <v>-0.20273131044788512</v>
      </c>
      <c r="Q39" s="199"/>
    </row>
    <row r="40" spans="2:17" ht="15" customHeight="1" thickBot="1" x14ac:dyDescent="0.25">
      <c r="B40" s="124">
        <v>2004</v>
      </c>
      <c r="C40" s="123">
        <v>1299</v>
      </c>
      <c r="D40" s="123">
        <v>1124</v>
      </c>
      <c r="E40" s="123">
        <v>1193</v>
      </c>
      <c r="F40" s="123">
        <v>1341</v>
      </c>
      <c r="G40" s="123">
        <v>1558</v>
      </c>
      <c r="H40" s="123">
        <v>1739</v>
      </c>
      <c r="I40" s="123">
        <v>1721</v>
      </c>
      <c r="J40" s="123">
        <v>1556</v>
      </c>
      <c r="K40" s="123">
        <v>1537</v>
      </c>
      <c r="L40" s="123">
        <v>1563</v>
      </c>
      <c r="M40" s="123">
        <v>1439</v>
      </c>
      <c r="N40" s="123">
        <v>1365</v>
      </c>
      <c r="O40" s="123">
        <v>17435</v>
      </c>
      <c r="P40" s="151">
        <f t="shared" si="1"/>
        <v>-9.225803092622481E-2</v>
      </c>
      <c r="Q40" s="200"/>
    </row>
    <row r="41" spans="2:17" ht="15" customHeight="1" thickTop="1" x14ac:dyDescent="0.2">
      <c r="B41" s="149">
        <v>2005</v>
      </c>
      <c r="C41" s="20">
        <v>2885</v>
      </c>
      <c r="D41" s="20">
        <v>2150</v>
      </c>
      <c r="E41" s="20">
        <v>2475</v>
      </c>
      <c r="F41" s="20">
        <v>2577</v>
      </c>
      <c r="G41" s="20">
        <v>3065</v>
      </c>
      <c r="H41" s="20">
        <v>3683</v>
      </c>
      <c r="I41" s="20">
        <v>4021</v>
      </c>
      <c r="J41" s="20">
        <v>3756</v>
      </c>
      <c r="K41" s="20">
        <v>3897</v>
      </c>
      <c r="L41" s="20">
        <v>4067</v>
      </c>
      <c r="M41" s="20">
        <v>3616</v>
      </c>
      <c r="N41" s="20">
        <v>3619</v>
      </c>
      <c r="O41" s="20">
        <v>39811</v>
      </c>
      <c r="P41" s="21" t="s">
        <v>16</v>
      </c>
      <c r="Q41" s="202" t="s">
        <v>22</v>
      </c>
    </row>
    <row r="42" spans="2:17" x14ac:dyDescent="0.2">
      <c r="B42" s="119">
        <v>2006</v>
      </c>
      <c r="C42" s="110">
        <v>3093</v>
      </c>
      <c r="D42" s="110">
        <v>2524</v>
      </c>
      <c r="E42" s="110">
        <v>2920</v>
      </c>
      <c r="F42" s="110">
        <v>3261</v>
      </c>
      <c r="G42" s="110">
        <v>3387</v>
      </c>
      <c r="H42" s="110">
        <v>4003</v>
      </c>
      <c r="I42" s="110">
        <v>4009</v>
      </c>
      <c r="J42" s="110">
        <v>3333</v>
      </c>
      <c r="K42" s="110">
        <v>3738</v>
      </c>
      <c r="L42" s="110">
        <v>3584</v>
      </c>
      <c r="M42" s="110">
        <v>3381</v>
      </c>
      <c r="N42" s="110">
        <v>3429</v>
      </c>
      <c r="O42" s="110">
        <v>40662</v>
      </c>
      <c r="P42" s="120">
        <f t="shared" si="1"/>
        <v>2.1376001607595889E-2</v>
      </c>
      <c r="Q42" s="203"/>
    </row>
    <row r="43" spans="2:17" x14ac:dyDescent="0.2">
      <c r="B43" s="102">
        <v>2007</v>
      </c>
      <c r="C43" s="103">
        <v>2857</v>
      </c>
      <c r="D43" s="103">
        <v>2628</v>
      </c>
      <c r="E43" s="103">
        <v>3037</v>
      </c>
      <c r="F43" s="103">
        <v>3305</v>
      </c>
      <c r="G43" s="103">
        <v>3265</v>
      </c>
      <c r="H43" s="103">
        <v>3576</v>
      </c>
      <c r="I43" s="103">
        <v>3796</v>
      </c>
      <c r="J43" s="103">
        <v>3326</v>
      </c>
      <c r="K43" s="103">
        <v>3414</v>
      </c>
      <c r="L43" s="103">
        <v>3359</v>
      </c>
      <c r="M43" s="103">
        <v>3015</v>
      </c>
      <c r="N43" s="103">
        <v>3037</v>
      </c>
      <c r="O43" s="103">
        <v>38615</v>
      </c>
      <c r="P43" s="121">
        <f t="shared" si="1"/>
        <v>-5.0341842506517138E-2</v>
      </c>
      <c r="Q43" s="203"/>
    </row>
    <row r="44" spans="2:17" x14ac:dyDescent="0.2">
      <c r="B44" s="119">
        <v>2008</v>
      </c>
      <c r="C44" s="110">
        <v>2749</v>
      </c>
      <c r="D44" s="110">
        <v>2536</v>
      </c>
      <c r="E44" s="110">
        <v>2685</v>
      </c>
      <c r="F44" s="110">
        <v>2696</v>
      </c>
      <c r="G44" s="110">
        <v>3095</v>
      </c>
      <c r="H44" s="110">
        <v>3172</v>
      </c>
      <c r="I44" s="110">
        <v>3508</v>
      </c>
      <c r="J44" s="110">
        <v>3025</v>
      </c>
      <c r="K44" s="110">
        <v>2948</v>
      </c>
      <c r="L44" s="110">
        <v>3248</v>
      </c>
      <c r="M44" s="110">
        <v>2673</v>
      </c>
      <c r="N44" s="110">
        <v>2630</v>
      </c>
      <c r="O44" s="110">
        <v>34965</v>
      </c>
      <c r="P44" s="120">
        <f t="shared" si="1"/>
        <v>-9.4522853813284999E-2</v>
      </c>
      <c r="Q44" s="203"/>
    </row>
    <row r="45" spans="2:17" x14ac:dyDescent="0.2">
      <c r="B45" s="102">
        <v>2009</v>
      </c>
      <c r="C45" s="103">
        <v>2348</v>
      </c>
      <c r="D45" s="103">
        <v>2110</v>
      </c>
      <c r="E45" s="103">
        <v>2580</v>
      </c>
      <c r="F45" s="103">
        <v>2735</v>
      </c>
      <c r="G45" s="103">
        <v>3162</v>
      </c>
      <c r="H45" s="103">
        <v>3238</v>
      </c>
      <c r="I45" s="103">
        <v>3338</v>
      </c>
      <c r="J45" s="103">
        <v>3127</v>
      </c>
      <c r="K45" s="103">
        <v>2921</v>
      </c>
      <c r="L45" s="103">
        <v>2911</v>
      </c>
      <c r="M45" s="103">
        <v>2549</v>
      </c>
      <c r="N45" s="103">
        <v>2304</v>
      </c>
      <c r="O45" s="103">
        <v>33323</v>
      </c>
      <c r="P45" s="121">
        <f t="shared" si="1"/>
        <v>-4.6961246961246962E-2</v>
      </c>
      <c r="Q45" s="203"/>
    </row>
    <row r="46" spans="2:17" x14ac:dyDescent="0.2">
      <c r="B46" s="119">
        <v>2010</v>
      </c>
      <c r="C46" s="110">
        <v>1902</v>
      </c>
      <c r="D46" s="110">
        <v>1777</v>
      </c>
      <c r="E46" s="110">
        <v>2267</v>
      </c>
      <c r="F46" s="110">
        <v>2766</v>
      </c>
      <c r="G46" s="110">
        <v>2784</v>
      </c>
      <c r="H46" s="110">
        <v>3021</v>
      </c>
      <c r="I46" s="110">
        <v>3146</v>
      </c>
      <c r="J46" s="110">
        <v>2715</v>
      </c>
      <c r="K46" s="110">
        <v>2860</v>
      </c>
      <c r="L46" s="110">
        <v>2723</v>
      </c>
      <c r="M46" s="110">
        <v>2501</v>
      </c>
      <c r="N46" s="110">
        <v>1931</v>
      </c>
      <c r="O46" s="110">
        <v>30393</v>
      </c>
      <c r="P46" s="120">
        <f t="shared" si="1"/>
        <v>-8.7927257449809434E-2</v>
      </c>
      <c r="Q46" s="203"/>
    </row>
    <row r="47" spans="2:17" x14ac:dyDescent="0.2">
      <c r="B47" s="102">
        <v>2011</v>
      </c>
      <c r="C47" s="103">
        <v>2142</v>
      </c>
      <c r="D47" s="103">
        <v>1978</v>
      </c>
      <c r="E47" s="103">
        <v>2232</v>
      </c>
      <c r="F47" s="103">
        <v>2614</v>
      </c>
      <c r="G47" s="103">
        <v>2726</v>
      </c>
      <c r="H47" s="103">
        <v>2614</v>
      </c>
      <c r="I47" s="103">
        <v>2659</v>
      </c>
      <c r="J47" s="103">
        <v>2540</v>
      </c>
      <c r="K47" s="103">
        <v>2715</v>
      </c>
      <c r="L47" s="103">
        <v>2745</v>
      </c>
      <c r="M47" s="103">
        <v>2319</v>
      </c>
      <c r="N47" s="103">
        <v>2395</v>
      </c>
      <c r="O47" s="103">
        <v>29679</v>
      </c>
      <c r="P47" s="121">
        <f t="shared" si="1"/>
        <v>-2.3492251505280823E-2</v>
      </c>
      <c r="Q47" s="203"/>
    </row>
    <row r="48" spans="2:17" x14ac:dyDescent="0.2">
      <c r="B48" s="119">
        <v>2012</v>
      </c>
      <c r="C48" s="110">
        <v>2036</v>
      </c>
      <c r="D48" s="110">
        <v>1570</v>
      </c>
      <c r="E48" s="110">
        <v>2178</v>
      </c>
      <c r="F48" s="110">
        <v>1913</v>
      </c>
      <c r="G48" s="110">
        <v>2412</v>
      </c>
      <c r="H48" s="110">
        <v>2565</v>
      </c>
      <c r="I48" s="110">
        <v>2538</v>
      </c>
      <c r="J48" s="110">
        <v>2383</v>
      </c>
      <c r="K48" s="110">
        <v>2703</v>
      </c>
      <c r="L48" s="110">
        <v>2552</v>
      </c>
      <c r="M48" s="110">
        <v>2248</v>
      </c>
      <c r="N48" s="110">
        <v>2044</v>
      </c>
      <c r="O48" s="110">
        <v>27142</v>
      </c>
      <c r="P48" s="120">
        <f t="shared" si="1"/>
        <v>-8.5481316755955383E-2</v>
      </c>
      <c r="Q48" s="203"/>
    </row>
    <row r="49" spans="2:17" x14ac:dyDescent="0.2">
      <c r="B49" s="102">
        <v>2013</v>
      </c>
      <c r="C49" s="103">
        <v>1757</v>
      </c>
      <c r="D49" s="103">
        <v>1561</v>
      </c>
      <c r="E49" s="103">
        <v>1657</v>
      </c>
      <c r="F49" s="103">
        <v>1999</v>
      </c>
      <c r="G49" s="103">
        <v>2008</v>
      </c>
      <c r="H49" s="103">
        <v>2466</v>
      </c>
      <c r="I49" s="103">
        <v>2852</v>
      </c>
      <c r="J49" s="103">
        <v>2459</v>
      </c>
      <c r="K49" s="103">
        <v>2456</v>
      </c>
      <c r="L49" s="103">
        <v>2447</v>
      </c>
      <c r="M49" s="103">
        <v>2092</v>
      </c>
      <c r="N49" s="103">
        <v>2212</v>
      </c>
      <c r="O49" s="103">
        <v>25966</v>
      </c>
      <c r="P49" s="121">
        <f t="shared" si="1"/>
        <v>-4.3327684032127334E-2</v>
      </c>
      <c r="Q49" s="203"/>
    </row>
    <row r="50" spans="2:17" x14ac:dyDescent="0.2">
      <c r="B50" s="119">
        <v>2014</v>
      </c>
      <c r="C50" s="110">
        <v>1994</v>
      </c>
      <c r="D50" s="110">
        <v>1730</v>
      </c>
      <c r="E50" s="110">
        <v>2069</v>
      </c>
      <c r="F50" s="110">
        <v>2104</v>
      </c>
      <c r="G50" s="110">
        <v>2352</v>
      </c>
      <c r="H50" s="110">
        <v>2600</v>
      </c>
      <c r="I50" s="110">
        <v>2345</v>
      </c>
      <c r="J50" s="110">
        <v>2257</v>
      </c>
      <c r="K50" s="110">
        <v>2398</v>
      </c>
      <c r="L50" s="110">
        <v>2488</v>
      </c>
      <c r="M50" s="110">
        <v>2185</v>
      </c>
      <c r="N50" s="110">
        <v>2113</v>
      </c>
      <c r="O50" s="110">
        <v>26635</v>
      </c>
      <c r="P50" s="120">
        <f t="shared" si="1"/>
        <v>2.5764461218516523E-2</v>
      </c>
      <c r="Q50" s="203"/>
    </row>
    <row r="51" spans="2:17" x14ac:dyDescent="0.2">
      <c r="B51" s="102">
        <v>2015</v>
      </c>
      <c r="C51" s="103">
        <v>1819</v>
      </c>
      <c r="D51" s="103">
        <v>1615</v>
      </c>
      <c r="E51" s="103">
        <v>1844</v>
      </c>
      <c r="F51" s="103">
        <v>2173</v>
      </c>
      <c r="G51" s="103">
        <v>2273</v>
      </c>
      <c r="H51" s="103">
        <v>2621</v>
      </c>
      <c r="I51" s="103">
        <v>2622</v>
      </c>
      <c r="J51" s="103">
        <v>2384</v>
      </c>
      <c r="K51" s="103">
        <v>2478</v>
      </c>
      <c r="L51" s="103">
        <v>2356</v>
      </c>
      <c r="M51" s="103">
        <v>2179</v>
      </c>
      <c r="N51" s="103">
        <v>2231</v>
      </c>
      <c r="O51" s="103">
        <v>26595</v>
      </c>
      <c r="P51" s="121">
        <f t="shared" si="1"/>
        <v>-1.5017833677492022E-3</v>
      </c>
      <c r="Q51" s="203"/>
    </row>
    <row r="52" spans="2:17" x14ac:dyDescent="0.2">
      <c r="B52" s="119">
        <v>2016</v>
      </c>
      <c r="C52" s="110">
        <v>2100</v>
      </c>
      <c r="D52" s="110">
        <v>1733</v>
      </c>
      <c r="E52" s="110">
        <v>1913</v>
      </c>
      <c r="F52" s="110">
        <v>1928</v>
      </c>
      <c r="G52" s="110">
        <v>2374</v>
      </c>
      <c r="H52" s="110">
        <v>2529</v>
      </c>
      <c r="I52" s="110">
        <v>2756</v>
      </c>
      <c r="J52" s="110">
        <v>2315</v>
      </c>
      <c r="K52" s="110">
        <v>2498</v>
      </c>
      <c r="L52" s="110">
        <v>2446</v>
      </c>
      <c r="M52" s="110">
        <v>2223</v>
      </c>
      <c r="N52" s="110">
        <v>2372</v>
      </c>
      <c r="O52" s="110">
        <f>SUM(C52:N52)</f>
        <v>27187</v>
      </c>
      <c r="P52" s="120">
        <f t="shared" si="1"/>
        <v>2.2259823275051702E-2</v>
      </c>
      <c r="Q52" s="203"/>
    </row>
    <row r="53" spans="2:17" x14ac:dyDescent="0.2">
      <c r="B53" s="102">
        <v>2017</v>
      </c>
      <c r="C53" s="103">
        <v>1804</v>
      </c>
      <c r="D53" s="103">
        <v>1674</v>
      </c>
      <c r="E53" s="103">
        <v>2174</v>
      </c>
      <c r="F53" s="103">
        <v>2342</v>
      </c>
      <c r="G53" s="103">
        <v>2494</v>
      </c>
      <c r="H53" s="103">
        <v>2890</v>
      </c>
      <c r="I53" s="103">
        <v>2759</v>
      </c>
      <c r="J53" s="103">
        <v>2402</v>
      </c>
      <c r="K53" s="103">
        <v>2395</v>
      </c>
      <c r="L53" s="103">
        <v>2432</v>
      </c>
      <c r="M53" s="103">
        <v>2265</v>
      </c>
      <c r="N53" s="103">
        <v>2101</v>
      </c>
      <c r="O53" s="103">
        <f>SUM(C53:N53)</f>
        <v>27732</v>
      </c>
      <c r="P53" s="121">
        <f t="shared" si="1"/>
        <v>2.0046345679920551E-2</v>
      </c>
      <c r="Q53" s="203"/>
    </row>
    <row r="54" spans="2:17" x14ac:dyDescent="0.2">
      <c r="B54" s="119">
        <v>2018</v>
      </c>
      <c r="C54" s="110">
        <v>1663</v>
      </c>
      <c r="D54" s="110">
        <v>1387</v>
      </c>
      <c r="E54" s="110">
        <v>1526</v>
      </c>
      <c r="F54" s="110">
        <v>1857</v>
      </c>
      <c r="G54" s="110">
        <v>1980</v>
      </c>
      <c r="H54" s="110">
        <v>2150</v>
      </c>
      <c r="I54" s="110">
        <v>2139</v>
      </c>
      <c r="J54" s="110">
        <v>1764</v>
      </c>
      <c r="K54" s="110">
        <v>1893</v>
      </c>
      <c r="L54" s="110">
        <v>1847</v>
      </c>
      <c r="M54" s="110">
        <v>1502</v>
      </c>
      <c r="N54" s="110">
        <v>1530</v>
      </c>
      <c r="O54" s="110">
        <f>SUM(C54:N54)</f>
        <v>21238</v>
      </c>
      <c r="P54" s="120">
        <f t="shared" ref="P54" si="2">(O54-O53)/O53</f>
        <v>-0.23416991201500073</v>
      </c>
      <c r="Q54" s="203"/>
    </row>
  </sheetData>
  <mergeCells count="3">
    <mergeCell ref="Q6:Q40"/>
    <mergeCell ref="B3:P3"/>
    <mergeCell ref="Q41:Q54"/>
  </mergeCells>
  <pageMargins left="0.7" right="0.7" top="0.75" bottom="0.75" header="0.3" footer="0.3"/>
  <pageSetup paperSize="9" orientation="portrait" r:id="rId1"/>
  <ignoredErrors>
    <ignoredError sqref="O52:O54 O6:O2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54" sqref="O54"/>
    </sheetView>
  </sheetViews>
  <sheetFormatPr baseColWidth="10" defaultColWidth="11.5703125" defaultRowHeight="12.75" x14ac:dyDescent="0.2"/>
  <cols>
    <col min="1" max="1" width="11.5703125" style="38"/>
    <col min="2" max="2" width="8.42578125" style="38" customWidth="1"/>
    <col min="3" max="15" width="6.28515625" style="40" customWidth="1"/>
    <col min="16" max="16" width="6.28515625" style="38" customWidth="1"/>
    <col min="17" max="17" width="3.5703125" style="89" customWidth="1"/>
    <col min="18" max="16384" width="11.5703125" style="38"/>
  </cols>
  <sheetData>
    <row r="1" spans="1:17" ht="23.25" x14ac:dyDescent="0.35">
      <c r="B1" s="44" t="s">
        <v>0</v>
      </c>
      <c r="P1" s="42"/>
    </row>
    <row r="3" spans="1:17" ht="18" x14ac:dyDescent="0.25">
      <c r="C3" s="43"/>
      <c r="D3" s="43"/>
      <c r="E3" s="43"/>
      <c r="F3" s="43"/>
      <c r="G3" s="43"/>
      <c r="H3" s="43"/>
      <c r="P3" s="42"/>
    </row>
    <row r="4" spans="1:17" ht="24.6" customHeight="1" x14ac:dyDescent="0.2">
      <c r="B4" s="205" t="s">
        <v>111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</row>
    <row r="5" spans="1:17" ht="33.75" customHeight="1" x14ac:dyDescent="0.2">
      <c r="A5" s="39"/>
      <c r="B5" s="126" t="s">
        <v>1</v>
      </c>
      <c r="C5" s="127" t="s">
        <v>2</v>
      </c>
      <c r="D5" s="127" t="s">
        <v>3</v>
      </c>
      <c r="E5" s="127" t="s">
        <v>4</v>
      </c>
      <c r="F5" s="127" t="s">
        <v>5</v>
      </c>
      <c r="G5" s="127" t="s">
        <v>6</v>
      </c>
      <c r="H5" s="127" t="s">
        <v>7</v>
      </c>
      <c r="I5" s="127" t="s">
        <v>8</v>
      </c>
      <c r="J5" s="127" t="s">
        <v>9</v>
      </c>
      <c r="K5" s="127" t="s">
        <v>10</v>
      </c>
      <c r="L5" s="127" t="s">
        <v>11</v>
      </c>
      <c r="M5" s="127" t="s">
        <v>12</v>
      </c>
      <c r="N5" s="127" t="s">
        <v>13</v>
      </c>
      <c r="O5" s="127" t="s">
        <v>14</v>
      </c>
      <c r="P5" s="128" t="s">
        <v>15</v>
      </c>
    </row>
    <row r="6" spans="1:17" s="6" customFormat="1" ht="14.25" x14ac:dyDescent="0.2">
      <c r="B6" s="119">
        <v>1970</v>
      </c>
      <c r="C6" s="110">
        <v>21768</v>
      </c>
      <c r="D6" s="110">
        <v>20306</v>
      </c>
      <c r="E6" s="110">
        <v>23012</v>
      </c>
      <c r="F6" s="110">
        <v>22537</v>
      </c>
      <c r="G6" s="110">
        <v>28278</v>
      </c>
      <c r="H6" s="110">
        <v>29701</v>
      </c>
      <c r="I6" s="110">
        <v>31566</v>
      </c>
      <c r="J6" s="110">
        <v>31816</v>
      </c>
      <c r="K6" s="110">
        <v>29093</v>
      </c>
      <c r="L6" s="110">
        <v>29473</v>
      </c>
      <c r="M6" s="110">
        <v>28664</v>
      </c>
      <c r="N6" s="110">
        <v>25342</v>
      </c>
      <c r="O6" s="110">
        <v>321556</v>
      </c>
      <c r="P6" s="144" t="s">
        <v>16</v>
      </c>
      <c r="Q6" s="204"/>
    </row>
    <row r="7" spans="1:17" s="6" customFormat="1" ht="14.25" x14ac:dyDescent="0.2">
      <c r="B7" s="102">
        <v>1971</v>
      </c>
      <c r="C7" s="103">
        <v>21825</v>
      </c>
      <c r="D7" s="103">
        <v>20406</v>
      </c>
      <c r="E7" s="103">
        <v>23117</v>
      </c>
      <c r="F7" s="103">
        <v>27560</v>
      </c>
      <c r="G7" s="103">
        <v>32884</v>
      </c>
      <c r="H7" s="103">
        <v>31841</v>
      </c>
      <c r="I7" s="103">
        <v>35845</v>
      </c>
      <c r="J7" s="103">
        <v>33168</v>
      </c>
      <c r="K7" s="103">
        <v>30180</v>
      </c>
      <c r="L7" s="103">
        <v>33172</v>
      </c>
      <c r="M7" s="103">
        <v>28035</v>
      </c>
      <c r="N7" s="103">
        <v>27430</v>
      </c>
      <c r="O7" s="103">
        <v>345463</v>
      </c>
      <c r="P7" s="112">
        <f t="shared" ref="P7:P13" si="0">(O7-O6)/O6</f>
        <v>7.4347858537859662E-2</v>
      </c>
      <c r="Q7" s="204"/>
    </row>
    <row r="8" spans="1:17" s="6" customFormat="1" ht="14.25" x14ac:dyDescent="0.2">
      <c r="B8" s="119">
        <v>1972</v>
      </c>
      <c r="C8" s="110">
        <v>25208</v>
      </c>
      <c r="D8" s="110">
        <v>23809</v>
      </c>
      <c r="E8" s="110">
        <v>28392</v>
      </c>
      <c r="F8" s="110">
        <v>29554</v>
      </c>
      <c r="G8" s="110">
        <v>32874</v>
      </c>
      <c r="H8" s="110">
        <v>34222</v>
      </c>
      <c r="I8" s="110">
        <v>36615</v>
      </c>
      <c r="J8" s="110">
        <v>32595</v>
      </c>
      <c r="K8" s="110">
        <v>32234</v>
      </c>
      <c r="L8" s="110">
        <v>35200</v>
      </c>
      <c r="M8" s="110">
        <v>30384</v>
      </c>
      <c r="N8" s="110">
        <v>30731</v>
      </c>
      <c r="O8" s="110">
        <v>371818</v>
      </c>
      <c r="P8" s="125">
        <f t="shared" si="0"/>
        <v>7.6288922402688572E-2</v>
      </c>
      <c r="Q8" s="204"/>
    </row>
    <row r="9" spans="1:17" s="6" customFormat="1" ht="14.25" x14ac:dyDescent="0.2">
      <c r="B9" s="102">
        <v>1973</v>
      </c>
      <c r="C9" s="103">
        <v>27605</v>
      </c>
      <c r="D9" s="103">
        <v>24714</v>
      </c>
      <c r="E9" s="103">
        <v>28917</v>
      </c>
      <c r="F9" s="103">
        <v>31370</v>
      </c>
      <c r="G9" s="103">
        <v>34063</v>
      </c>
      <c r="H9" s="103">
        <v>33152</v>
      </c>
      <c r="I9" s="103">
        <v>32181</v>
      </c>
      <c r="J9" s="103">
        <v>30752</v>
      </c>
      <c r="K9" s="103">
        <v>33745</v>
      </c>
      <c r="L9" s="103">
        <v>32675</v>
      </c>
      <c r="M9" s="103">
        <v>30027</v>
      </c>
      <c r="N9" s="103">
        <v>27109</v>
      </c>
      <c r="O9" s="103">
        <v>366310</v>
      </c>
      <c r="P9" s="112">
        <f t="shared" si="0"/>
        <v>-1.481369917540302E-2</v>
      </c>
      <c r="Q9" s="204"/>
    </row>
    <row r="10" spans="1:17" s="6" customFormat="1" ht="14.25" x14ac:dyDescent="0.2">
      <c r="B10" s="119">
        <v>1974</v>
      </c>
      <c r="C10" s="110">
        <v>24340</v>
      </c>
      <c r="D10" s="110">
        <v>21482</v>
      </c>
      <c r="E10" s="110">
        <v>25285</v>
      </c>
      <c r="F10" s="110">
        <v>27162</v>
      </c>
      <c r="G10" s="110">
        <v>30809</v>
      </c>
      <c r="H10" s="110">
        <v>34240</v>
      </c>
      <c r="I10" s="110">
        <v>32506</v>
      </c>
      <c r="J10" s="110">
        <v>30649</v>
      </c>
      <c r="K10" s="110">
        <v>30190</v>
      </c>
      <c r="L10" s="110">
        <v>30417</v>
      </c>
      <c r="M10" s="110">
        <v>29058</v>
      </c>
      <c r="N10" s="110">
        <v>28182</v>
      </c>
      <c r="O10" s="110">
        <v>344320</v>
      </c>
      <c r="P10" s="125">
        <f t="shared" si="0"/>
        <v>-6.0031121181512929E-2</v>
      </c>
      <c r="Q10" s="204"/>
    </row>
    <row r="11" spans="1:17" s="6" customFormat="1" ht="14.25" x14ac:dyDescent="0.2">
      <c r="B11" s="102">
        <v>1975</v>
      </c>
      <c r="C11" s="103">
        <v>25051</v>
      </c>
      <c r="D11" s="103">
        <v>22165</v>
      </c>
      <c r="E11" s="103">
        <v>26149</v>
      </c>
      <c r="F11" s="103">
        <v>25388</v>
      </c>
      <c r="G11" s="103">
        <v>30752</v>
      </c>
      <c r="H11" s="103">
        <v>32801</v>
      </c>
      <c r="I11" s="103">
        <v>34368</v>
      </c>
      <c r="J11" s="103">
        <v>31498</v>
      </c>
      <c r="K11" s="103">
        <v>29489</v>
      </c>
      <c r="L11" s="103">
        <v>29886</v>
      </c>
      <c r="M11" s="103">
        <v>30720</v>
      </c>
      <c r="N11" s="103">
        <v>27459</v>
      </c>
      <c r="O11" s="103">
        <v>345726</v>
      </c>
      <c r="P11" s="112">
        <f t="shared" si="0"/>
        <v>4.0834107806691448E-3</v>
      </c>
      <c r="Q11" s="204"/>
    </row>
    <row r="12" spans="1:17" s="6" customFormat="1" ht="14.25" x14ac:dyDescent="0.2">
      <c r="B12" s="119">
        <v>1976</v>
      </c>
      <c r="C12" s="110">
        <v>24325</v>
      </c>
      <c r="D12" s="110">
        <v>22111</v>
      </c>
      <c r="E12" s="110">
        <v>24685</v>
      </c>
      <c r="F12" s="110">
        <v>27108</v>
      </c>
      <c r="G12" s="110">
        <v>31850</v>
      </c>
      <c r="H12" s="110">
        <v>33612</v>
      </c>
      <c r="I12" s="110">
        <v>35444</v>
      </c>
      <c r="J12" s="110">
        <v>30206</v>
      </c>
      <c r="K12" s="110">
        <v>29687</v>
      </c>
      <c r="L12" s="110">
        <v>32690</v>
      </c>
      <c r="M12" s="110">
        <v>28718</v>
      </c>
      <c r="N12" s="110">
        <v>27309</v>
      </c>
      <c r="O12" s="110">
        <v>347745</v>
      </c>
      <c r="P12" s="125">
        <f t="shared" si="0"/>
        <v>5.8398847642352611E-3</v>
      </c>
      <c r="Q12" s="204"/>
    </row>
    <row r="13" spans="1:17" s="6" customFormat="1" ht="14.25" x14ac:dyDescent="0.2">
      <c r="B13" s="102">
        <v>1977</v>
      </c>
      <c r="C13" s="103">
        <v>24976</v>
      </c>
      <c r="D13" s="103">
        <v>23026</v>
      </c>
      <c r="E13" s="103">
        <v>25776</v>
      </c>
      <c r="F13" s="103">
        <v>26424</v>
      </c>
      <c r="G13" s="103">
        <v>31360</v>
      </c>
      <c r="H13" s="103">
        <v>31078</v>
      </c>
      <c r="I13" s="103">
        <v>34151</v>
      </c>
      <c r="J13" s="103">
        <v>28233</v>
      </c>
      <c r="K13" s="103">
        <v>29479</v>
      </c>
      <c r="L13" s="103">
        <v>33505</v>
      </c>
      <c r="M13" s="103">
        <v>29776</v>
      </c>
      <c r="N13" s="103">
        <v>28316</v>
      </c>
      <c r="O13" s="103">
        <v>346100</v>
      </c>
      <c r="P13" s="112">
        <f t="shared" si="0"/>
        <v>-4.7304777926354081E-3</v>
      </c>
      <c r="Q13" s="204"/>
    </row>
    <row r="14" spans="1:17" ht="15" customHeight="1" x14ac:dyDescent="0.2">
      <c r="A14" s="39"/>
      <c r="B14" s="119">
        <v>1978</v>
      </c>
      <c r="C14" s="110">
        <v>25960</v>
      </c>
      <c r="D14" s="110">
        <v>20413</v>
      </c>
      <c r="E14" s="110">
        <v>25478</v>
      </c>
      <c r="F14" s="110">
        <v>26042</v>
      </c>
      <c r="G14" s="110">
        <v>28772</v>
      </c>
      <c r="H14" s="110">
        <v>32000</v>
      </c>
      <c r="I14" s="110">
        <v>30172</v>
      </c>
      <c r="J14" s="110">
        <v>25017</v>
      </c>
      <c r="K14" s="110">
        <v>28040</v>
      </c>
      <c r="L14" s="110">
        <v>29745</v>
      </c>
      <c r="M14" s="110">
        <v>28046</v>
      </c>
      <c r="N14" s="110">
        <v>28062</v>
      </c>
      <c r="O14" s="110">
        <v>327747</v>
      </c>
      <c r="P14" s="125">
        <f>(O14-O13)/O13</f>
        <v>-5.3028026581912739E-2</v>
      </c>
    </row>
    <row r="15" spans="1:17" ht="15" customHeight="1" x14ac:dyDescent="0.2">
      <c r="A15" s="39"/>
      <c r="B15" s="102">
        <v>1979</v>
      </c>
      <c r="C15" s="103">
        <v>22328</v>
      </c>
      <c r="D15" s="103">
        <v>21861</v>
      </c>
      <c r="E15" s="103">
        <v>27191</v>
      </c>
      <c r="F15" s="103">
        <v>27954</v>
      </c>
      <c r="G15" s="103">
        <v>30250</v>
      </c>
      <c r="H15" s="103">
        <v>32410</v>
      </c>
      <c r="I15" s="103">
        <v>31727</v>
      </c>
      <c r="J15" s="103">
        <v>27535</v>
      </c>
      <c r="K15" s="103">
        <v>27304</v>
      </c>
      <c r="L15" s="103">
        <v>29903</v>
      </c>
      <c r="M15" s="103">
        <v>28256</v>
      </c>
      <c r="N15" s="103">
        <v>29180</v>
      </c>
      <c r="O15" s="103">
        <v>335899</v>
      </c>
      <c r="P15" s="112">
        <v>2.4872843992469803E-2</v>
      </c>
    </row>
    <row r="16" spans="1:17" ht="15" customHeight="1" x14ac:dyDescent="0.2">
      <c r="A16" s="39"/>
      <c r="B16" s="119">
        <v>1980</v>
      </c>
      <c r="C16" s="110">
        <v>23508</v>
      </c>
      <c r="D16" s="110">
        <v>22021</v>
      </c>
      <c r="E16" s="110">
        <v>25356</v>
      </c>
      <c r="F16" s="110">
        <v>25066</v>
      </c>
      <c r="G16" s="110">
        <v>29672</v>
      </c>
      <c r="H16" s="110">
        <v>32045</v>
      </c>
      <c r="I16" s="110">
        <v>31068</v>
      </c>
      <c r="J16" s="110">
        <v>31754</v>
      </c>
      <c r="K16" s="110">
        <v>28928</v>
      </c>
      <c r="L16" s="110">
        <v>31827</v>
      </c>
      <c r="M16" s="110">
        <v>27929</v>
      </c>
      <c r="N16" s="110">
        <v>26698</v>
      </c>
      <c r="O16" s="110">
        <v>335872</v>
      </c>
      <c r="P16" s="125">
        <v>-8.0381305094686197E-5</v>
      </c>
    </row>
    <row r="17" spans="1:16" ht="15" customHeight="1" x14ac:dyDescent="0.2">
      <c r="A17" s="39"/>
      <c r="B17" s="102">
        <v>1981</v>
      </c>
      <c r="C17" s="103">
        <v>21684</v>
      </c>
      <c r="D17" s="103">
        <v>18886</v>
      </c>
      <c r="E17" s="103">
        <v>22750</v>
      </c>
      <c r="F17" s="103">
        <v>23877</v>
      </c>
      <c r="G17" s="103">
        <v>26953</v>
      </c>
      <c r="H17" s="103">
        <v>27077</v>
      </c>
      <c r="I17" s="103">
        <v>30030</v>
      </c>
      <c r="J17" s="103">
        <v>27680</v>
      </c>
      <c r="K17" s="103">
        <v>28048</v>
      </c>
      <c r="L17" s="103">
        <v>31415</v>
      </c>
      <c r="M17" s="103">
        <v>27658</v>
      </c>
      <c r="N17" s="103">
        <v>26650</v>
      </c>
      <c r="O17" s="103">
        <v>312708</v>
      </c>
      <c r="P17" s="112">
        <v>-6.8966749237804881E-2</v>
      </c>
    </row>
    <row r="18" spans="1:16" ht="15" customHeight="1" x14ac:dyDescent="0.2">
      <c r="A18" s="39"/>
      <c r="B18" s="119">
        <v>1982</v>
      </c>
      <c r="C18" s="110">
        <v>21992</v>
      </c>
      <c r="D18" s="110">
        <v>21054</v>
      </c>
      <c r="E18" s="110">
        <v>23944</v>
      </c>
      <c r="F18" s="110">
        <v>23928</v>
      </c>
      <c r="G18" s="110">
        <v>28597</v>
      </c>
      <c r="H18" s="110">
        <v>28460</v>
      </c>
      <c r="I18" s="110">
        <v>29269</v>
      </c>
      <c r="J18" s="110">
        <v>24478</v>
      </c>
      <c r="K18" s="110">
        <v>26276</v>
      </c>
      <c r="L18" s="110">
        <v>29464</v>
      </c>
      <c r="M18" s="110">
        <v>26024</v>
      </c>
      <c r="N18" s="110">
        <v>27128</v>
      </c>
      <c r="O18" s="110">
        <v>310614</v>
      </c>
      <c r="P18" s="125">
        <v>-6.6963429141563375E-3</v>
      </c>
    </row>
    <row r="19" spans="1:16" ht="15" customHeight="1" x14ac:dyDescent="0.2">
      <c r="A19" s="39"/>
      <c r="B19" s="102">
        <v>1983</v>
      </c>
      <c r="C19" s="103">
        <v>22979</v>
      </c>
      <c r="D19" s="103">
        <v>18583</v>
      </c>
      <c r="E19" s="103">
        <v>22153</v>
      </c>
      <c r="F19" s="103">
        <v>23372</v>
      </c>
      <c r="G19" s="103">
        <v>25725</v>
      </c>
      <c r="H19" s="103">
        <v>27388</v>
      </c>
      <c r="I19" s="103">
        <v>27749</v>
      </c>
      <c r="J19" s="103">
        <v>24726</v>
      </c>
      <c r="K19" s="103">
        <v>25967</v>
      </c>
      <c r="L19" s="103">
        <v>27116</v>
      </c>
      <c r="M19" s="103">
        <v>24342</v>
      </c>
      <c r="N19" s="103">
        <v>24170</v>
      </c>
      <c r="O19" s="103">
        <v>294270</v>
      </c>
      <c r="P19" s="112">
        <v>-5.2618362340396761E-2</v>
      </c>
    </row>
    <row r="20" spans="1:16" ht="15" customHeight="1" x14ac:dyDescent="0.2">
      <c r="A20" s="39"/>
      <c r="B20" s="119">
        <v>1984</v>
      </c>
      <c r="C20" s="110">
        <v>22642</v>
      </c>
      <c r="D20" s="110">
        <v>19087</v>
      </c>
      <c r="E20" s="110">
        <v>21584</v>
      </c>
      <c r="F20" s="110">
        <v>21686</v>
      </c>
      <c r="G20" s="110">
        <v>23624</v>
      </c>
      <c r="H20" s="110">
        <v>25218</v>
      </c>
      <c r="I20" s="110">
        <v>25196</v>
      </c>
      <c r="J20" s="110">
        <v>22623</v>
      </c>
      <c r="K20" s="110">
        <v>24170</v>
      </c>
      <c r="L20" s="110">
        <v>25995</v>
      </c>
      <c r="M20" s="110">
        <v>25302</v>
      </c>
      <c r="N20" s="110">
        <v>25365</v>
      </c>
      <c r="O20" s="110">
        <v>282492</v>
      </c>
      <c r="P20" s="125">
        <v>-4.002446732592517E-2</v>
      </c>
    </row>
    <row r="21" spans="1:16" ht="15" customHeight="1" x14ac:dyDescent="0.2">
      <c r="A21" s="39"/>
      <c r="B21" s="102">
        <v>1985</v>
      </c>
      <c r="C21" s="103">
        <v>17378</v>
      </c>
      <c r="D21" s="103">
        <v>15925</v>
      </c>
      <c r="E21" s="103">
        <v>20889</v>
      </c>
      <c r="F21" s="103">
        <v>21388</v>
      </c>
      <c r="G21" s="103">
        <v>23308</v>
      </c>
      <c r="H21" s="103">
        <v>26209</v>
      </c>
      <c r="I21" s="103">
        <v>26079</v>
      </c>
      <c r="J21" s="103">
        <v>24761</v>
      </c>
      <c r="K21" s="103">
        <v>24408</v>
      </c>
      <c r="L21" s="103">
        <v>25482</v>
      </c>
      <c r="M21" s="103">
        <v>23053</v>
      </c>
      <c r="N21" s="103">
        <v>21850</v>
      </c>
      <c r="O21" s="103">
        <v>270730</v>
      </c>
      <c r="P21" s="112">
        <v>-4.1636577319003727E-2</v>
      </c>
    </row>
    <row r="22" spans="1:16" ht="15" customHeight="1" x14ac:dyDescent="0.2">
      <c r="A22" s="39"/>
      <c r="B22" s="119">
        <v>1986</v>
      </c>
      <c r="C22" s="110">
        <v>19444</v>
      </c>
      <c r="D22" s="110">
        <v>14537</v>
      </c>
      <c r="E22" s="110">
        <v>19115</v>
      </c>
      <c r="F22" s="110">
        <v>19262</v>
      </c>
      <c r="G22" s="110">
        <v>22700</v>
      </c>
      <c r="H22" s="110">
        <v>23303</v>
      </c>
      <c r="I22" s="110">
        <v>23407</v>
      </c>
      <c r="J22" s="110">
        <v>23017</v>
      </c>
      <c r="K22" s="110">
        <v>23240</v>
      </c>
      <c r="L22" s="110">
        <v>25634</v>
      </c>
      <c r="M22" s="110">
        <v>22288</v>
      </c>
      <c r="N22" s="110">
        <v>23004</v>
      </c>
      <c r="O22" s="110">
        <v>258951</v>
      </c>
      <c r="P22" s="125">
        <v>-4.3508292394636723E-2</v>
      </c>
    </row>
    <row r="23" spans="1:16" ht="15" customHeight="1" x14ac:dyDescent="0.2">
      <c r="A23" s="39"/>
      <c r="B23" s="102">
        <v>1987</v>
      </c>
      <c r="C23" s="103">
        <v>15570</v>
      </c>
      <c r="D23" s="103">
        <v>15175</v>
      </c>
      <c r="E23" s="103">
        <v>16915</v>
      </c>
      <c r="F23" s="103">
        <v>18119</v>
      </c>
      <c r="G23" s="103">
        <v>19965</v>
      </c>
      <c r="H23" s="103">
        <v>21410</v>
      </c>
      <c r="I23" s="103">
        <v>21742</v>
      </c>
      <c r="J23" s="103">
        <v>20646</v>
      </c>
      <c r="K23" s="103">
        <v>20879</v>
      </c>
      <c r="L23" s="103">
        <v>23262</v>
      </c>
      <c r="M23" s="103">
        <v>22370</v>
      </c>
      <c r="N23" s="103">
        <v>21592</v>
      </c>
      <c r="O23" s="103">
        <v>237645</v>
      </c>
      <c r="P23" s="112">
        <v>-8.2278114392298152E-2</v>
      </c>
    </row>
    <row r="24" spans="1:16" ht="15" customHeight="1" x14ac:dyDescent="0.2">
      <c r="A24" s="39"/>
      <c r="B24" s="119">
        <v>1988</v>
      </c>
      <c r="C24" s="110">
        <v>19943</v>
      </c>
      <c r="D24" s="110">
        <v>17759</v>
      </c>
      <c r="E24" s="110">
        <v>18777</v>
      </c>
      <c r="F24" s="110">
        <v>19091</v>
      </c>
      <c r="G24" s="110">
        <v>22721</v>
      </c>
      <c r="H24" s="110">
        <v>21704</v>
      </c>
      <c r="I24" s="110">
        <v>23414</v>
      </c>
      <c r="J24" s="110">
        <v>19334</v>
      </c>
      <c r="K24" s="110">
        <v>20228</v>
      </c>
      <c r="L24" s="110">
        <v>21867</v>
      </c>
      <c r="M24" s="110">
        <v>19210</v>
      </c>
      <c r="N24" s="110">
        <v>19994</v>
      </c>
      <c r="O24" s="110">
        <v>244042</v>
      </c>
      <c r="P24" s="125">
        <v>2.6918302510046496E-2</v>
      </c>
    </row>
    <row r="25" spans="1:16" ht="15" customHeight="1" x14ac:dyDescent="0.2">
      <c r="A25" s="39"/>
      <c r="B25" s="102">
        <v>1989</v>
      </c>
      <c r="C25" s="103">
        <v>18476</v>
      </c>
      <c r="D25" s="103">
        <v>16627</v>
      </c>
      <c r="E25" s="103">
        <v>18761</v>
      </c>
      <c r="F25" s="103">
        <v>18348</v>
      </c>
      <c r="G25" s="103">
        <v>19544</v>
      </c>
      <c r="H25" s="103">
        <v>21244</v>
      </c>
      <c r="I25" s="103">
        <v>21521</v>
      </c>
      <c r="J25" s="103">
        <v>19156</v>
      </c>
      <c r="K25" s="103">
        <v>19624</v>
      </c>
      <c r="L25" s="103">
        <v>22381</v>
      </c>
      <c r="M25" s="103">
        <v>19820</v>
      </c>
      <c r="N25" s="103">
        <v>20496</v>
      </c>
      <c r="O25" s="103">
        <v>235998</v>
      </c>
      <c r="P25" s="112">
        <v>-3.2961539407151227E-2</v>
      </c>
    </row>
    <row r="26" spans="1:16" ht="15" customHeight="1" x14ac:dyDescent="0.2">
      <c r="A26" s="39"/>
      <c r="B26" s="119">
        <v>1990</v>
      </c>
      <c r="C26" s="110">
        <v>18235</v>
      </c>
      <c r="D26" s="110">
        <v>16617</v>
      </c>
      <c r="E26" s="110">
        <v>17872</v>
      </c>
      <c r="F26" s="110">
        <v>18983</v>
      </c>
      <c r="G26" s="110">
        <v>19027</v>
      </c>
      <c r="H26" s="110">
        <v>20348</v>
      </c>
      <c r="I26" s="110">
        <v>20569</v>
      </c>
      <c r="J26" s="110">
        <v>18301</v>
      </c>
      <c r="K26" s="110">
        <v>19339</v>
      </c>
      <c r="L26" s="110">
        <v>20668</v>
      </c>
      <c r="M26" s="110">
        <v>19460</v>
      </c>
      <c r="N26" s="110">
        <v>16441</v>
      </c>
      <c r="O26" s="110">
        <v>225860</v>
      </c>
      <c r="P26" s="125">
        <v>-4.295799116941669E-2</v>
      </c>
    </row>
    <row r="27" spans="1:16" ht="15" customHeight="1" x14ac:dyDescent="0.2">
      <c r="A27" s="39"/>
      <c r="B27" s="102">
        <v>1991</v>
      </c>
      <c r="C27" s="103">
        <v>14922</v>
      </c>
      <c r="D27" s="103">
        <v>12641</v>
      </c>
      <c r="E27" s="103">
        <v>15666</v>
      </c>
      <c r="F27" s="103">
        <v>16849</v>
      </c>
      <c r="G27" s="103">
        <v>16688</v>
      </c>
      <c r="H27" s="103">
        <v>18990</v>
      </c>
      <c r="I27" s="103">
        <v>19761</v>
      </c>
      <c r="J27" s="103">
        <v>17841</v>
      </c>
      <c r="K27" s="103">
        <v>18542</v>
      </c>
      <c r="L27" s="103">
        <v>18886</v>
      </c>
      <c r="M27" s="103">
        <v>18080</v>
      </c>
      <c r="N27" s="103">
        <v>17102</v>
      </c>
      <c r="O27" s="103">
        <v>205968</v>
      </c>
      <c r="P27" s="112">
        <v>-8.8072257150447184E-2</v>
      </c>
    </row>
    <row r="28" spans="1:16" ht="15" customHeight="1" x14ac:dyDescent="0.2">
      <c r="A28" s="39"/>
      <c r="B28" s="119">
        <v>1992</v>
      </c>
      <c r="C28" s="110">
        <v>14886</v>
      </c>
      <c r="D28" s="110">
        <v>14939</v>
      </c>
      <c r="E28" s="110">
        <v>15769</v>
      </c>
      <c r="F28" s="110">
        <v>15676</v>
      </c>
      <c r="G28" s="110">
        <v>17579</v>
      </c>
      <c r="H28" s="110">
        <v>17727</v>
      </c>
      <c r="I28" s="110">
        <v>17278</v>
      </c>
      <c r="J28" s="110">
        <v>16421</v>
      </c>
      <c r="K28" s="110">
        <v>16427</v>
      </c>
      <c r="L28" s="110">
        <v>18169</v>
      </c>
      <c r="M28" s="110">
        <v>17577</v>
      </c>
      <c r="N28" s="110">
        <v>15656</v>
      </c>
      <c r="O28" s="110">
        <v>198104</v>
      </c>
      <c r="P28" s="125">
        <v>-3.8180688262254334E-2</v>
      </c>
    </row>
    <row r="29" spans="1:16" ht="15" customHeight="1" x14ac:dyDescent="0.2">
      <c r="A29" s="39"/>
      <c r="B29" s="102">
        <v>1993</v>
      </c>
      <c r="C29" s="103">
        <v>14651</v>
      </c>
      <c r="D29" s="103">
        <v>12293</v>
      </c>
      <c r="E29" s="103">
        <v>13574</v>
      </c>
      <c r="F29" s="103">
        <v>15054</v>
      </c>
      <c r="G29" s="103">
        <v>17102</v>
      </c>
      <c r="H29" s="103">
        <v>17711</v>
      </c>
      <c r="I29" s="103">
        <v>18473</v>
      </c>
      <c r="J29" s="103">
        <v>16243</v>
      </c>
      <c r="K29" s="103">
        <v>16398</v>
      </c>
      <c r="L29" s="103">
        <v>16578</v>
      </c>
      <c r="M29" s="103">
        <v>14912</v>
      </c>
      <c r="N29" s="103">
        <v>16031</v>
      </c>
      <c r="O29" s="103">
        <v>189020</v>
      </c>
      <c r="P29" s="112">
        <v>-4.5854702580462786E-2</v>
      </c>
    </row>
    <row r="30" spans="1:16" ht="15" customHeight="1" x14ac:dyDescent="0.2">
      <c r="A30" s="39"/>
      <c r="B30" s="119">
        <v>1994</v>
      </c>
      <c r="C30" s="110">
        <v>15356</v>
      </c>
      <c r="D30" s="110">
        <v>12552</v>
      </c>
      <c r="E30" s="110">
        <v>13428</v>
      </c>
      <c r="F30" s="110">
        <v>14627</v>
      </c>
      <c r="G30" s="110">
        <v>14903</v>
      </c>
      <c r="H30" s="110">
        <v>15694</v>
      </c>
      <c r="I30" s="110">
        <v>16172</v>
      </c>
      <c r="J30" s="110">
        <v>14786</v>
      </c>
      <c r="K30" s="110">
        <v>15539</v>
      </c>
      <c r="L30" s="110">
        <v>16920</v>
      </c>
      <c r="M30" s="110">
        <v>14819</v>
      </c>
      <c r="N30" s="110">
        <v>16036</v>
      </c>
      <c r="O30" s="110">
        <v>180832</v>
      </c>
      <c r="P30" s="125">
        <v>-4.3318167389694212E-2</v>
      </c>
    </row>
    <row r="31" spans="1:16" ht="15" customHeight="1" x14ac:dyDescent="0.2">
      <c r="A31" s="39"/>
      <c r="B31" s="102">
        <v>1995</v>
      </c>
      <c r="C31" s="103">
        <v>13653</v>
      </c>
      <c r="D31" s="103">
        <v>13271</v>
      </c>
      <c r="E31" s="103">
        <v>14518</v>
      </c>
      <c r="F31" s="103">
        <v>13972</v>
      </c>
      <c r="G31" s="103">
        <v>15858</v>
      </c>
      <c r="H31" s="103">
        <v>15961</v>
      </c>
      <c r="I31" s="103">
        <v>16475</v>
      </c>
      <c r="J31" s="103">
        <v>15058</v>
      </c>
      <c r="K31" s="103">
        <v>15326</v>
      </c>
      <c r="L31" s="103">
        <v>16217</v>
      </c>
      <c r="M31" s="103">
        <v>14777</v>
      </c>
      <c r="N31" s="103">
        <v>16317</v>
      </c>
      <c r="O31" s="103">
        <v>181403</v>
      </c>
      <c r="P31" s="112">
        <v>3.1576269686781101E-3</v>
      </c>
    </row>
    <row r="32" spans="1:16" ht="15" customHeight="1" x14ac:dyDescent="0.2">
      <c r="A32" s="39"/>
      <c r="B32" s="119">
        <v>1996</v>
      </c>
      <c r="C32" s="110">
        <v>13449</v>
      </c>
      <c r="D32" s="110">
        <v>11791</v>
      </c>
      <c r="E32" s="110">
        <v>12595</v>
      </c>
      <c r="F32" s="110">
        <v>13108</v>
      </c>
      <c r="G32" s="110">
        <v>13752</v>
      </c>
      <c r="H32" s="110">
        <v>15952</v>
      </c>
      <c r="I32" s="110">
        <v>15553</v>
      </c>
      <c r="J32" s="110">
        <v>14389</v>
      </c>
      <c r="K32" s="110">
        <v>14845</v>
      </c>
      <c r="L32" s="110">
        <v>16099</v>
      </c>
      <c r="M32" s="110">
        <v>14950</v>
      </c>
      <c r="N32" s="110">
        <v>13634</v>
      </c>
      <c r="O32" s="110">
        <v>170117</v>
      </c>
      <c r="P32" s="125">
        <v>-6.2215068108024671E-2</v>
      </c>
    </row>
    <row r="33" spans="1:16" ht="15" customHeight="1" x14ac:dyDescent="0.2">
      <c r="A33" s="39"/>
      <c r="B33" s="102">
        <v>1997</v>
      </c>
      <c r="C33" s="103">
        <v>11557</v>
      </c>
      <c r="D33" s="103">
        <v>11024</v>
      </c>
      <c r="E33" s="103">
        <v>13317</v>
      </c>
      <c r="F33" s="103">
        <v>13437</v>
      </c>
      <c r="G33" s="103">
        <v>14461</v>
      </c>
      <c r="H33" s="103">
        <v>15495</v>
      </c>
      <c r="I33" s="103">
        <v>15241</v>
      </c>
      <c r="J33" s="103">
        <v>14950</v>
      </c>
      <c r="K33" s="103">
        <v>14380</v>
      </c>
      <c r="L33" s="103">
        <v>16157</v>
      </c>
      <c r="M33" s="103">
        <v>14996</v>
      </c>
      <c r="N33" s="103">
        <v>14563</v>
      </c>
      <c r="O33" s="103">
        <v>169578</v>
      </c>
      <c r="P33" s="112">
        <v>-3.168407625340207E-3</v>
      </c>
    </row>
    <row r="34" spans="1:16" ht="15" customHeight="1" x14ac:dyDescent="0.2">
      <c r="A34" s="39"/>
      <c r="B34" s="119">
        <v>1998</v>
      </c>
      <c r="C34" s="110">
        <v>13207</v>
      </c>
      <c r="D34" s="110">
        <v>11436</v>
      </c>
      <c r="E34" s="110">
        <v>12633</v>
      </c>
      <c r="F34" s="110">
        <v>13926</v>
      </c>
      <c r="G34" s="110">
        <v>14650</v>
      </c>
      <c r="H34" s="110">
        <v>14912</v>
      </c>
      <c r="I34" s="110">
        <v>14358</v>
      </c>
      <c r="J34" s="110">
        <v>14000</v>
      </c>
      <c r="K34" s="110">
        <v>14784</v>
      </c>
      <c r="L34" s="110">
        <v>15864</v>
      </c>
      <c r="M34" s="110">
        <v>14881</v>
      </c>
      <c r="N34" s="110">
        <v>13884</v>
      </c>
      <c r="O34" s="110">
        <v>168535</v>
      </c>
      <c r="P34" s="125">
        <v>-6.1505619832761321E-3</v>
      </c>
    </row>
    <row r="35" spans="1:16" ht="15" customHeight="1" x14ac:dyDescent="0.2">
      <c r="A35" s="39"/>
      <c r="B35" s="102">
        <v>1999</v>
      </c>
      <c r="C35" s="103">
        <v>12507</v>
      </c>
      <c r="D35" s="103">
        <v>10875</v>
      </c>
      <c r="E35" s="103">
        <v>12936</v>
      </c>
      <c r="F35" s="103">
        <v>13120</v>
      </c>
      <c r="G35" s="103">
        <v>14903</v>
      </c>
      <c r="H35" s="103">
        <v>15891</v>
      </c>
      <c r="I35" s="103">
        <v>15423</v>
      </c>
      <c r="J35" s="103">
        <v>14021</v>
      </c>
      <c r="K35" s="103">
        <v>14967</v>
      </c>
      <c r="L35" s="103">
        <v>15277</v>
      </c>
      <c r="M35" s="103">
        <v>13612</v>
      </c>
      <c r="N35" s="103">
        <v>14040</v>
      </c>
      <c r="O35" s="103">
        <v>167572</v>
      </c>
      <c r="P35" s="112">
        <v>-5.7139466579642214E-3</v>
      </c>
    </row>
    <row r="36" spans="1:16" ht="15" customHeight="1" x14ac:dyDescent="0.2">
      <c r="A36" s="39"/>
      <c r="B36" s="119">
        <v>2000</v>
      </c>
      <c r="C36" s="110">
        <v>13157</v>
      </c>
      <c r="D36" s="110">
        <v>11729</v>
      </c>
      <c r="E36" s="110">
        <v>13126</v>
      </c>
      <c r="F36" s="110">
        <v>13631</v>
      </c>
      <c r="G36" s="110">
        <v>13905</v>
      </c>
      <c r="H36" s="110">
        <v>13732</v>
      </c>
      <c r="I36" s="110">
        <v>14362</v>
      </c>
      <c r="J36" s="110">
        <v>12434</v>
      </c>
      <c r="K36" s="110">
        <v>13647</v>
      </c>
      <c r="L36" s="110">
        <v>14530</v>
      </c>
      <c r="M36" s="110">
        <v>13910</v>
      </c>
      <c r="N36" s="110">
        <v>13954</v>
      </c>
      <c r="O36" s="110">
        <v>162117</v>
      </c>
      <c r="P36" s="125">
        <v>-3.2553171174181841E-2</v>
      </c>
    </row>
    <row r="37" spans="1:16" ht="15" customHeight="1" x14ac:dyDescent="0.2">
      <c r="A37" s="39"/>
      <c r="B37" s="102">
        <v>2001</v>
      </c>
      <c r="C37" s="103">
        <v>12549</v>
      </c>
      <c r="D37" s="103">
        <v>11243</v>
      </c>
      <c r="E37" s="103">
        <v>13341</v>
      </c>
      <c r="F37" s="103">
        <v>12539</v>
      </c>
      <c r="G37" s="103">
        <v>12398</v>
      </c>
      <c r="H37" s="103">
        <v>13910</v>
      </c>
      <c r="I37" s="103">
        <v>13639</v>
      </c>
      <c r="J37" s="103">
        <v>12426</v>
      </c>
      <c r="K37" s="103">
        <v>13235</v>
      </c>
      <c r="L37" s="103">
        <v>13989</v>
      </c>
      <c r="M37" s="103">
        <v>12659</v>
      </c>
      <c r="N37" s="103">
        <v>12017</v>
      </c>
      <c r="O37" s="103">
        <v>153945</v>
      </c>
      <c r="P37" s="112">
        <v>-5.0408038638760894E-2</v>
      </c>
    </row>
    <row r="38" spans="1:16" ht="15" customHeight="1" x14ac:dyDescent="0.2">
      <c r="A38" s="39"/>
      <c r="B38" s="119">
        <v>2002</v>
      </c>
      <c r="C38" s="110">
        <v>11088</v>
      </c>
      <c r="D38" s="110">
        <v>10109</v>
      </c>
      <c r="E38" s="110">
        <v>11821</v>
      </c>
      <c r="F38" s="110">
        <v>11488</v>
      </c>
      <c r="G38" s="110">
        <v>12112</v>
      </c>
      <c r="H38" s="110">
        <v>12547</v>
      </c>
      <c r="I38" s="110">
        <v>12333</v>
      </c>
      <c r="J38" s="110">
        <v>11135</v>
      </c>
      <c r="K38" s="110">
        <v>11651</v>
      </c>
      <c r="L38" s="110">
        <v>12070</v>
      </c>
      <c r="M38" s="110">
        <v>11366</v>
      </c>
      <c r="N38" s="110">
        <v>10119</v>
      </c>
      <c r="O38" s="110">
        <v>137839</v>
      </c>
      <c r="P38" s="125">
        <v>-0.10462178050602487</v>
      </c>
    </row>
    <row r="39" spans="1:16" ht="15" customHeight="1" x14ac:dyDescent="0.2">
      <c r="A39" s="39"/>
      <c r="B39" s="102">
        <v>2003</v>
      </c>
      <c r="C39" s="103">
        <v>8381</v>
      </c>
      <c r="D39" s="103">
        <v>7209</v>
      </c>
      <c r="E39" s="103">
        <v>9256</v>
      </c>
      <c r="F39" s="103">
        <v>9223</v>
      </c>
      <c r="G39" s="103">
        <v>10366</v>
      </c>
      <c r="H39" s="103">
        <v>11693</v>
      </c>
      <c r="I39" s="103">
        <v>10983</v>
      </c>
      <c r="J39" s="103">
        <v>9743</v>
      </c>
      <c r="K39" s="103">
        <v>10393</v>
      </c>
      <c r="L39" s="103">
        <v>10777</v>
      </c>
      <c r="M39" s="103">
        <v>9188</v>
      </c>
      <c r="N39" s="103">
        <v>8717</v>
      </c>
      <c r="O39" s="103">
        <v>115929</v>
      </c>
      <c r="P39" s="112">
        <v>-0.15895356176408709</v>
      </c>
    </row>
    <row r="40" spans="1:16" ht="15" customHeight="1" x14ac:dyDescent="0.2">
      <c r="A40" s="39"/>
      <c r="B40" s="119">
        <v>2004</v>
      </c>
      <c r="C40" s="110">
        <v>8350</v>
      </c>
      <c r="D40" s="110">
        <v>7330</v>
      </c>
      <c r="E40" s="110">
        <v>8112</v>
      </c>
      <c r="F40" s="110">
        <v>8654</v>
      </c>
      <c r="G40" s="110">
        <v>9543</v>
      </c>
      <c r="H40" s="110">
        <v>10518</v>
      </c>
      <c r="I40" s="110">
        <v>9756</v>
      </c>
      <c r="J40" s="110">
        <v>8874</v>
      </c>
      <c r="K40" s="110">
        <v>9712</v>
      </c>
      <c r="L40" s="110">
        <v>10242</v>
      </c>
      <c r="M40" s="110">
        <v>8982</v>
      </c>
      <c r="N40" s="110">
        <v>8654</v>
      </c>
      <c r="O40" s="110">
        <v>108727</v>
      </c>
      <c r="P40" s="125">
        <v>-6.2124231210482279E-2</v>
      </c>
    </row>
    <row r="41" spans="1:16" ht="15" customHeight="1" x14ac:dyDescent="0.2">
      <c r="A41" s="39"/>
      <c r="B41" s="102">
        <v>2005</v>
      </c>
      <c r="C41" s="103">
        <v>8927</v>
      </c>
      <c r="D41" s="103">
        <v>6971</v>
      </c>
      <c r="E41" s="103">
        <v>8108</v>
      </c>
      <c r="F41" s="103">
        <v>8101</v>
      </c>
      <c r="G41" s="103">
        <v>9609</v>
      </c>
      <c r="H41" s="103">
        <v>10422</v>
      </c>
      <c r="I41" s="103">
        <v>9830</v>
      </c>
      <c r="J41" s="103">
        <v>8468</v>
      </c>
      <c r="K41" s="103">
        <v>9704</v>
      </c>
      <c r="L41" s="103">
        <v>9878</v>
      </c>
      <c r="M41" s="103">
        <v>9235</v>
      </c>
      <c r="N41" s="103">
        <v>8823</v>
      </c>
      <c r="O41" s="103">
        <v>108076</v>
      </c>
      <c r="P41" s="112">
        <v>-5.9874732127254502E-3</v>
      </c>
    </row>
    <row r="42" spans="1:16" ht="15" customHeight="1" x14ac:dyDescent="0.2">
      <c r="A42" s="39"/>
      <c r="B42" s="119">
        <v>2006</v>
      </c>
      <c r="C42" s="110">
        <v>7724</v>
      </c>
      <c r="D42" s="110">
        <v>6445</v>
      </c>
      <c r="E42" s="110">
        <v>7562</v>
      </c>
      <c r="F42" s="110">
        <v>7969</v>
      </c>
      <c r="G42" s="110">
        <v>8537</v>
      </c>
      <c r="H42" s="110">
        <v>9718</v>
      </c>
      <c r="I42" s="110">
        <v>9463</v>
      </c>
      <c r="J42" s="110">
        <v>7782</v>
      </c>
      <c r="K42" s="110">
        <v>9284</v>
      </c>
      <c r="L42" s="110">
        <v>9453</v>
      </c>
      <c r="M42" s="110">
        <v>9146</v>
      </c>
      <c r="N42" s="110">
        <v>9042</v>
      </c>
      <c r="O42" s="110">
        <v>102125</v>
      </c>
      <c r="P42" s="125">
        <v>-5.5063103741811316E-2</v>
      </c>
    </row>
    <row r="43" spans="1:16" ht="15" customHeight="1" x14ac:dyDescent="0.2">
      <c r="A43" s="39"/>
      <c r="B43" s="102">
        <v>2007</v>
      </c>
      <c r="C43" s="103">
        <v>7745</v>
      </c>
      <c r="D43" s="103">
        <v>7316</v>
      </c>
      <c r="E43" s="103">
        <v>8249</v>
      </c>
      <c r="F43" s="103">
        <v>8715</v>
      </c>
      <c r="G43" s="103">
        <v>8682</v>
      </c>
      <c r="H43" s="103">
        <v>9335</v>
      </c>
      <c r="I43" s="103">
        <v>9448</v>
      </c>
      <c r="J43" s="103">
        <v>8174</v>
      </c>
      <c r="K43" s="103">
        <v>9124</v>
      </c>
      <c r="L43" s="103">
        <v>9430</v>
      </c>
      <c r="M43" s="103">
        <v>8672</v>
      </c>
      <c r="N43" s="103">
        <v>8311</v>
      </c>
      <c r="O43" s="103">
        <v>103201</v>
      </c>
      <c r="P43" s="112">
        <v>1.0536107711138311E-2</v>
      </c>
    </row>
    <row r="44" spans="1:16" ht="15" customHeight="1" x14ac:dyDescent="0.2">
      <c r="A44" s="39"/>
      <c r="B44" s="119">
        <v>2008</v>
      </c>
      <c r="C44" s="110">
        <v>7414</v>
      </c>
      <c r="D44" s="110">
        <v>7093</v>
      </c>
      <c r="E44" s="110">
        <v>7387</v>
      </c>
      <c r="F44" s="110">
        <v>7146</v>
      </c>
      <c r="G44" s="110">
        <v>8025</v>
      </c>
      <c r="H44" s="110">
        <v>8322</v>
      </c>
      <c r="I44" s="110">
        <v>8784</v>
      </c>
      <c r="J44" s="110">
        <v>7165</v>
      </c>
      <c r="K44" s="110">
        <v>8287</v>
      </c>
      <c r="L44" s="110">
        <v>9064</v>
      </c>
      <c r="M44" s="110">
        <v>7661</v>
      </c>
      <c r="N44" s="110">
        <v>7450</v>
      </c>
      <c r="O44" s="110">
        <v>93798</v>
      </c>
      <c r="P44" s="125">
        <v>-9.1113458202924394E-2</v>
      </c>
    </row>
    <row r="45" spans="1:16" ht="15" customHeight="1" x14ac:dyDescent="0.2">
      <c r="A45" s="39"/>
      <c r="B45" s="102">
        <v>2009</v>
      </c>
      <c r="C45" s="103">
        <v>6610</v>
      </c>
      <c r="D45" s="103">
        <v>5848</v>
      </c>
      <c r="E45" s="103">
        <v>7208</v>
      </c>
      <c r="F45" s="103">
        <v>7438</v>
      </c>
      <c r="G45" s="103">
        <v>8236</v>
      </c>
      <c r="H45" s="103">
        <v>8769</v>
      </c>
      <c r="I45" s="103">
        <v>8390</v>
      </c>
      <c r="J45" s="103">
        <v>7593</v>
      </c>
      <c r="K45" s="103">
        <v>8031</v>
      </c>
      <c r="L45" s="103">
        <v>8567</v>
      </c>
      <c r="M45" s="103">
        <v>7500</v>
      </c>
      <c r="N45" s="103">
        <v>6744</v>
      </c>
      <c r="O45" s="103">
        <v>90934</v>
      </c>
      <c r="P45" s="112">
        <v>-3.0533700078892941E-2</v>
      </c>
    </row>
    <row r="46" spans="1:16" ht="15" customHeight="1" x14ac:dyDescent="0.2">
      <c r="A46" s="39"/>
      <c r="B46" s="119">
        <v>2010</v>
      </c>
      <c r="C46" s="110">
        <v>5715</v>
      </c>
      <c r="D46" s="110">
        <v>5430</v>
      </c>
      <c r="E46" s="110">
        <v>6573</v>
      </c>
      <c r="F46" s="110">
        <v>7338</v>
      </c>
      <c r="G46" s="110">
        <v>7554</v>
      </c>
      <c r="H46" s="110">
        <v>8142</v>
      </c>
      <c r="I46" s="110">
        <v>8034</v>
      </c>
      <c r="J46" s="110">
        <v>6663</v>
      </c>
      <c r="K46" s="110">
        <v>7978</v>
      </c>
      <c r="L46" s="110">
        <v>8072</v>
      </c>
      <c r="M46" s="110">
        <v>7325</v>
      </c>
      <c r="N46" s="110">
        <v>5637</v>
      </c>
      <c r="O46" s="110">
        <v>84461</v>
      </c>
      <c r="P46" s="125">
        <v>-7.1183495722172127E-2</v>
      </c>
    </row>
    <row r="47" spans="1:16" ht="15" customHeight="1" x14ac:dyDescent="0.2">
      <c r="A47" s="39"/>
      <c r="B47" s="102">
        <v>2011</v>
      </c>
      <c r="C47" s="103">
        <v>6025</v>
      </c>
      <c r="D47" s="103">
        <v>5478</v>
      </c>
      <c r="E47" s="103">
        <v>6553</v>
      </c>
      <c r="F47" s="103">
        <v>7256</v>
      </c>
      <c r="G47" s="103">
        <v>7519</v>
      </c>
      <c r="H47" s="103">
        <v>7165</v>
      </c>
      <c r="I47" s="103">
        <v>7036</v>
      </c>
      <c r="J47" s="103">
        <v>6101</v>
      </c>
      <c r="K47" s="103">
        <v>7346</v>
      </c>
      <c r="L47" s="103">
        <v>7474</v>
      </c>
      <c r="M47" s="103">
        <v>6440</v>
      </c>
      <c r="N47" s="103">
        <v>6858</v>
      </c>
      <c r="O47" s="103">
        <v>81251</v>
      </c>
      <c r="P47" s="112">
        <v>-3.8005706775908407E-2</v>
      </c>
    </row>
    <row r="48" spans="1:16" ht="15" customHeight="1" x14ac:dyDescent="0.2">
      <c r="A48" s="39"/>
      <c r="B48" s="119">
        <v>2012</v>
      </c>
      <c r="C48" s="110">
        <v>6095</v>
      </c>
      <c r="D48" s="110">
        <v>4705</v>
      </c>
      <c r="E48" s="110">
        <v>6244</v>
      </c>
      <c r="F48" s="110">
        <v>5602</v>
      </c>
      <c r="G48" s="110">
        <v>6593</v>
      </c>
      <c r="H48" s="110">
        <v>6981</v>
      </c>
      <c r="I48" s="110">
        <v>6792</v>
      </c>
      <c r="J48" s="110">
        <v>5759</v>
      </c>
      <c r="K48" s="110">
        <v>7134</v>
      </c>
      <c r="L48" s="110">
        <v>7355</v>
      </c>
      <c r="M48" s="110">
        <v>6419</v>
      </c>
      <c r="N48" s="110">
        <v>6172</v>
      </c>
      <c r="O48" s="110">
        <v>75851</v>
      </c>
      <c r="P48" s="125">
        <v>-6.6460720483440205E-2</v>
      </c>
    </row>
    <row r="49" spans="1:16" ht="15" customHeight="1" x14ac:dyDescent="0.2">
      <c r="A49" s="39"/>
      <c r="B49" s="102">
        <v>2013</v>
      </c>
      <c r="C49" s="103">
        <v>5178</v>
      </c>
      <c r="D49" s="103">
        <v>4593</v>
      </c>
      <c r="E49" s="103">
        <v>4878</v>
      </c>
      <c r="F49" s="103">
        <v>5481</v>
      </c>
      <c r="G49" s="103">
        <v>5678</v>
      </c>
      <c r="H49" s="103">
        <v>6576</v>
      </c>
      <c r="I49" s="103">
        <v>7017</v>
      </c>
      <c r="J49" s="103">
        <v>5735</v>
      </c>
      <c r="K49" s="103">
        <v>6759</v>
      </c>
      <c r="L49" s="103">
        <v>6602</v>
      </c>
      <c r="M49" s="103">
        <v>6053</v>
      </c>
      <c r="N49" s="103">
        <v>6057</v>
      </c>
      <c r="O49" s="103">
        <v>70607</v>
      </c>
      <c r="P49" s="112">
        <v>-6.9135542049544502E-2</v>
      </c>
    </row>
    <row r="50" spans="1:16" ht="15" customHeight="1" x14ac:dyDescent="0.2">
      <c r="A50" s="39"/>
      <c r="B50" s="119">
        <v>2014</v>
      </c>
      <c r="C50" s="110">
        <v>5720</v>
      </c>
      <c r="D50" s="110">
        <v>5091</v>
      </c>
      <c r="E50" s="110">
        <v>5697</v>
      </c>
      <c r="F50" s="110">
        <v>5953</v>
      </c>
      <c r="G50" s="110">
        <v>6316</v>
      </c>
      <c r="H50" s="110">
        <v>6850</v>
      </c>
      <c r="I50" s="110">
        <v>6146</v>
      </c>
      <c r="J50" s="110">
        <v>5433</v>
      </c>
      <c r="K50" s="110">
        <v>6608</v>
      </c>
      <c r="L50" s="110">
        <v>6933</v>
      </c>
      <c r="M50" s="110">
        <v>6312</v>
      </c>
      <c r="N50" s="110">
        <v>5989</v>
      </c>
      <c r="O50" s="110">
        <v>73048</v>
      </c>
      <c r="P50" s="125">
        <v>3.4571643038225672E-2</v>
      </c>
    </row>
    <row r="51" spans="1:16" ht="15" customHeight="1" x14ac:dyDescent="0.2">
      <c r="A51" s="39"/>
      <c r="B51" s="102">
        <v>2015</v>
      </c>
      <c r="C51" s="103">
        <v>5260</v>
      </c>
      <c r="D51" s="103">
        <v>4685</v>
      </c>
      <c r="E51" s="103">
        <v>5296</v>
      </c>
      <c r="F51" s="103">
        <v>5771</v>
      </c>
      <c r="G51" s="103">
        <v>5968</v>
      </c>
      <c r="H51" s="103">
        <v>6857</v>
      </c>
      <c r="I51" s="103">
        <v>6545</v>
      </c>
      <c r="J51" s="103">
        <v>5570</v>
      </c>
      <c r="K51" s="103">
        <v>6534</v>
      </c>
      <c r="L51" s="103">
        <v>6285</v>
      </c>
      <c r="M51" s="103">
        <v>6022</v>
      </c>
      <c r="N51" s="103">
        <v>6009</v>
      </c>
      <c r="O51" s="103">
        <v>70802</v>
      </c>
      <c r="P51" s="112">
        <f>(O51-O50)/O50</f>
        <v>-3.0746906143905378E-2</v>
      </c>
    </row>
    <row r="52" spans="1:16" ht="15" customHeight="1" x14ac:dyDescent="0.2">
      <c r="A52" s="39"/>
      <c r="B52" s="119">
        <v>2016</v>
      </c>
      <c r="C52" s="110">
        <v>5915</v>
      </c>
      <c r="D52" s="110">
        <v>4839</v>
      </c>
      <c r="E52" s="110">
        <v>5459</v>
      </c>
      <c r="F52" s="110">
        <v>5354</v>
      </c>
      <c r="G52" s="110">
        <v>6273</v>
      </c>
      <c r="H52" s="110">
        <v>6627</v>
      </c>
      <c r="I52" s="110">
        <v>6622</v>
      </c>
      <c r="J52" s="110">
        <v>5463</v>
      </c>
      <c r="K52" s="110">
        <v>6530</v>
      </c>
      <c r="L52" s="110">
        <v>6855</v>
      </c>
      <c r="M52" s="110">
        <v>6527</v>
      </c>
      <c r="N52" s="110">
        <v>6181</v>
      </c>
      <c r="O52" s="110">
        <v>72645</v>
      </c>
      <c r="P52" s="125">
        <f>(O52-O51)/O51</f>
        <v>2.6030338126041636E-2</v>
      </c>
    </row>
    <row r="53" spans="1:16" ht="15" customHeight="1" x14ac:dyDescent="0.2">
      <c r="A53" s="39"/>
      <c r="B53" s="102">
        <v>2017</v>
      </c>
      <c r="C53" s="103">
        <v>5419</v>
      </c>
      <c r="D53" s="103">
        <v>4787</v>
      </c>
      <c r="E53" s="103">
        <v>6156</v>
      </c>
      <c r="F53" s="103">
        <v>6233</v>
      </c>
      <c r="G53" s="103">
        <v>6367</v>
      </c>
      <c r="H53" s="103">
        <v>7193</v>
      </c>
      <c r="I53" s="103">
        <v>6795</v>
      </c>
      <c r="J53" s="103">
        <v>5523</v>
      </c>
      <c r="K53" s="103">
        <v>6295</v>
      </c>
      <c r="L53" s="103">
        <v>6497</v>
      </c>
      <c r="M53" s="103">
        <v>6192</v>
      </c>
      <c r="N53" s="103">
        <v>5927</v>
      </c>
      <c r="O53" s="103">
        <f>SUM(C53:N53)</f>
        <v>73384</v>
      </c>
      <c r="P53" s="112">
        <f>(O53-O52)/O52</f>
        <v>1.017275793241104E-2</v>
      </c>
    </row>
    <row r="54" spans="1:16" ht="15" customHeight="1" x14ac:dyDescent="0.2">
      <c r="A54" s="39"/>
      <c r="B54" s="119">
        <v>2018</v>
      </c>
      <c r="C54" s="110">
        <v>5201</v>
      </c>
      <c r="D54" s="110">
        <v>4148</v>
      </c>
      <c r="E54" s="110">
        <v>5012</v>
      </c>
      <c r="F54" s="110">
        <v>5884</v>
      </c>
      <c r="G54" s="110">
        <v>6255</v>
      </c>
      <c r="H54" s="110">
        <v>6715</v>
      </c>
      <c r="I54" s="110">
        <v>6532</v>
      </c>
      <c r="J54" s="110">
        <v>5407</v>
      </c>
      <c r="K54" s="110">
        <v>6614</v>
      </c>
      <c r="L54" s="110">
        <v>6688</v>
      </c>
      <c r="M54" s="110">
        <v>5803</v>
      </c>
      <c r="N54" s="110">
        <v>5628</v>
      </c>
      <c r="O54" s="110">
        <f>SUM(C54:N54)</f>
        <v>69887</v>
      </c>
      <c r="P54" s="125">
        <f>(O54-O53)/O53</f>
        <v>-4.7653439441840181E-2</v>
      </c>
    </row>
    <row r="55" spans="1:16" x14ac:dyDescent="0.2">
      <c r="A55" s="39"/>
    </row>
    <row r="56" spans="1:16" x14ac:dyDescent="0.2">
      <c r="A56" s="39"/>
    </row>
    <row r="57" spans="1:16" x14ac:dyDescent="0.2">
      <c r="A57" s="39"/>
    </row>
    <row r="58" spans="1:16" x14ac:dyDescent="0.2">
      <c r="A58" s="39"/>
    </row>
    <row r="59" spans="1:16" x14ac:dyDescent="0.2">
      <c r="A59" s="39"/>
    </row>
  </sheetData>
  <mergeCells count="2">
    <mergeCell ref="Q6:Q13"/>
    <mergeCell ref="B4:P4"/>
  </mergeCells>
  <pageMargins left="0.78740157499999996" right="0.78740157499999996" top="0.984251969" bottom="0.984251969" header="0.4921259845" footer="0.4921259845"/>
  <pageSetup paperSize="9" scale="46" orientation="portrait" r:id="rId1"/>
  <headerFooter alignWithMargins="0"/>
  <ignoredErrors>
    <ignoredError sqref="O53:O54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1"/>
  <sheetViews>
    <sheetView workbookViewId="0">
      <selection activeCell="L3" sqref="L3"/>
    </sheetView>
  </sheetViews>
  <sheetFormatPr baseColWidth="10" defaultColWidth="11.5703125" defaultRowHeight="12.75" x14ac:dyDescent="0.2"/>
  <cols>
    <col min="1" max="1" width="11.5703125" style="38"/>
    <col min="2" max="3" width="9.7109375" style="38" customWidth="1"/>
    <col min="4" max="4" width="10.7109375" style="38" customWidth="1"/>
    <col min="5" max="6" width="9.7109375" style="38" customWidth="1"/>
    <col min="7" max="7" width="10.7109375" style="38" customWidth="1"/>
    <col min="8" max="8" width="12.5703125" style="38" customWidth="1"/>
    <col min="9" max="10" width="9.7109375" style="38" customWidth="1"/>
    <col min="11" max="11" width="10.7109375" style="38" customWidth="1"/>
    <col min="12" max="16384" width="11.5703125" style="38"/>
  </cols>
  <sheetData>
    <row r="1" spans="2:17" ht="23.25" x14ac:dyDescent="0.35">
      <c r="B1" s="44" t="s">
        <v>0</v>
      </c>
    </row>
    <row r="3" spans="2:17" x14ac:dyDescent="0.2">
      <c r="B3" s="59"/>
      <c r="I3" s="58"/>
      <c r="J3" s="58"/>
      <c r="K3" s="58"/>
    </row>
    <row r="4" spans="2:17" ht="24.6" customHeight="1" x14ac:dyDescent="0.2">
      <c r="B4" s="207" t="s">
        <v>104</v>
      </c>
      <c r="C4" s="207"/>
      <c r="D4" s="207"/>
      <c r="E4" s="207"/>
      <c r="F4" s="207"/>
      <c r="G4" s="207"/>
      <c r="H4" s="207"/>
      <c r="I4" s="207"/>
      <c r="J4" s="207"/>
      <c r="K4" s="207"/>
      <c r="L4" s="180"/>
      <c r="M4" s="180"/>
      <c r="N4" s="180"/>
      <c r="O4" s="180"/>
      <c r="P4" s="180"/>
      <c r="Q4" s="89"/>
    </row>
    <row r="5" spans="2:17" s="55" customFormat="1" ht="22.5" customHeight="1" x14ac:dyDescent="0.2">
      <c r="B5" s="210" t="s">
        <v>1</v>
      </c>
      <c r="C5" s="208" t="s">
        <v>23</v>
      </c>
      <c r="D5" s="208"/>
      <c r="E5" s="208" t="s">
        <v>24</v>
      </c>
      <c r="F5" s="208" t="s">
        <v>47</v>
      </c>
      <c r="G5" s="208"/>
      <c r="H5" s="208" t="s">
        <v>46</v>
      </c>
      <c r="I5" s="208" t="s">
        <v>45</v>
      </c>
      <c r="J5" s="208" t="s">
        <v>28</v>
      </c>
      <c r="K5" s="209"/>
    </row>
    <row r="6" spans="2:17" s="55" customFormat="1" ht="21.75" customHeight="1" x14ac:dyDescent="0.2">
      <c r="B6" s="210"/>
      <c r="C6" s="100" t="s">
        <v>29</v>
      </c>
      <c r="D6" s="100" t="s">
        <v>30</v>
      </c>
      <c r="E6" s="208"/>
      <c r="F6" s="100" t="s">
        <v>29</v>
      </c>
      <c r="G6" s="100" t="s">
        <v>30</v>
      </c>
      <c r="H6" s="208"/>
      <c r="I6" s="208"/>
      <c r="J6" s="100" t="s">
        <v>29</v>
      </c>
      <c r="K6" s="101" t="s">
        <v>30</v>
      </c>
    </row>
    <row r="7" spans="2:17" x14ac:dyDescent="0.2">
      <c r="B7" s="52" t="s">
        <v>44</v>
      </c>
      <c r="C7" s="50">
        <v>121223</v>
      </c>
      <c r="D7" s="157" t="s">
        <v>43</v>
      </c>
      <c r="E7" s="50" t="s">
        <v>16</v>
      </c>
      <c r="F7" s="50">
        <v>8170.3669999999993</v>
      </c>
      <c r="G7" s="54" t="s">
        <v>16</v>
      </c>
      <c r="H7" s="50" t="s">
        <v>16</v>
      </c>
      <c r="I7" s="50" t="s">
        <v>16</v>
      </c>
      <c r="J7" s="50">
        <v>161589.633</v>
      </c>
      <c r="K7" s="53" t="s">
        <v>16</v>
      </c>
    </row>
    <row r="8" spans="2:17" x14ac:dyDescent="0.2">
      <c r="B8" s="102" t="s">
        <v>42</v>
      </c>
      <c r="C8" s="103">
        <v>116745</v>
      </c>
      <c r="D8" s="158">
        <v>-3.6940184618430495E-2</v>
      </c>
      <c r="E8" s="94" t="s">
        <v>16</v>
      </c>
      <c r="F8" s="94">
        <v>8252.68</v>
      </c>
      <c r="G8" s="158">
        <v>1.0074578045270307E-2</v>
      </c>
      <c r="H8" s="94" t="s">
        <v>16</v>
      </c>
      <c r="I8" s="94" t="s">
        <v>16</v>
      </c>
      <c r="J8" s="94">
        <v>153412.32</v>
      </c>
      <c r="K8" s="159">
        <v>-5.0605430857064912E-2</v>
      </c>
    </row>
    <row r="9" spans="2:17" x14ac:dyDescent="0.2">
      <c r="B9" s="52" t="s">
        <v>41</v>
      </c>
      <c r="C9" s="50">
        <v>105470</v>
      </c>
      <c r="D9" s="157">
        <v>-9.6578011906291492E-2</v>
      </c>
      <c r="E9" s="50" t="s">
        <v>16</v>
      </c>
      <c r="F9" s="50">
        <v>7741.6979999999994</v>
      </c>
      <c r="G9" s="157">
        <v>-6.191709844559596E-2</v>
      </c>
      <c r="H9" s="50" t="s">
        <v>16</v>
      </c>
      <c r="I9" s="50" t="s">
        <v>16</v>
      </c>
      <c r="J9" s="50">
        <v>137339.302</v>
      </c>
      <c r="K9" s="160">
        <v>-0.10477006018812576</v>
      </c>
    </row>
    <row r="10" spans="2:17" x14ac:dyDescent="0.2">
      <c r="B10" s="102" t="s">
        <v>40</v>
      </c>
      <c r="C10" s="103">
        <v>90220</v>
      </c>
      <c r="D10" s="158">
        <v>-0.14459087892291647</v>
      </c>
      <c r="E10" s="94" t="s">
        <v>16</v>
      </c>
      <c r="F10" s="94">
        <v>6126.4389999999994</v>
      </c>
      <c r="G10" s="158">
        <v>-0.20864402098867718</v>
      </c>
      <c r="H10" s="94" t="s">
        <v>16</v>
      </c>
      <c r="I10" s="94" t="s">
        <v>16</v>
      </c>
      <c r="J10" s="94">
        <v>115533.561</v>
      </c>
      <c r="K10" s="159">
        <v>-0.15877276702629517</v>
      </c>
    </row>
    <row r="11" spans="2:17" x14ac:dyDescent="0.2">
      <c r="B11" s="52" t="s">
        <v>39</v>
      </c>
      <c r="C11" s="50">
        <v>85390</v>
      </c>
      <c r="D11" s="157">
        <v>-5.3535801374418088E-2</v>
      </c>
      <c r="E11" s="50" t="s">
        <v>16</v>
      </c>
      <c r="F11" s="50">
        <v>5593.0079999999998</v>
      </c>
      <c r="G11" s="157">
        <v>-8.7070319316000636E-2</v>
      </c>
      <c r="H11" s="50" t="s">
        <v>16</v>
      </c>
      <c r="I11" s="50" t="s">
        <v>16</v>
      </c>
      <c r="J11" s="50">
        <v>108366</v>
      </c>
      <c r="K11" s="160">
        <v>-6.2038778498310125E-2</v>
      </c>
    </row>
    <row r="12" spans="2:17" x14ac:dyDescent="0.2">
      <c r="B12" s="102">
        <v>2005</v>
      </c>
      <c r="C12" s="103">
        <v>84525</v>
      </c>
      <c r="D12" s="158">
        <v>-1.0129991802318772E-2</v>
      </c>
      <c r="E12" s="94">
        <v>4857</v>
      </c>
      <c r="F12" s="94">
        <v>5318</v>
      </c>
      <c r="G12" s="158">
        <v>-4.9169963640316589E-2</v>
      </c>
      <c r="H12" s="94">
        <v>39811</v>
      </c>
      <c r="I12" s="94">
        <v>68265</v>
      </c>
      <c r="J12" s="94">
        <v>108076</v>
      </c>
      <c r="K12" s="159">
        <v>-2.676116124983851E-3</v>
      </c>
    </row>
    <row r="13" spans="2:17" x14ac:dyDescent="0.2">
      <c r="B13" s="52">
        <v>2006</v>
      </c>
      <c r="C13" s="50">
        <v>80309</v>
      </c>
      <c r="D13" s="157">
        <v>-4.9878734102336585E-2</v>
      </c>
      <c r="E13" s="50">
        <v>4326</v>
      </c>
      <c r="F13" s="50">
        <v>4709</v>
      </c>
      <c r="G13" s="157">
        <v>-0.11451673561489281</v>
      </c>
      <c r="H13" s="50">
        <v>40662</v>
      </c>
      <c r="I13" s="50">
        <v>61463</v>
      </c>
      <c r="J13" s="50">
        <v>102125</v>
      </c>
      <c r="K13" s="160">
        <v>-5.5063103741811316E-2</v>
      </c>
    </row>
    <row r="14" spans="2:17" x14ac:dyDescent="0.2">
      <c r="B14" s="102">
        <v>2007</v>
      </c>
      <c r="C14" s="103">
        <v>81272</v>
      </c>
      <c r="D14" s="158">
        <v>1.1991184051600693E-2</v>
      </c>
      <c r="E14" s="94">
        <v>4265</v>
      </c>
      <c r="F14" s="94">
        <v>4620</v>
      </c>
      <c r="G14" s="158">
        <v>-1.8899978764068806E-2</v>
      </c>
      <c r="H14" s="94">
        <v>38615</v>
      </c>
      <c r="I14" s="94">
        <v>64586</v>
      </c>
      <c r="J14" s="94">
        <v>103201</v>
      </c>
      <c r="K14" s="159">
        <v>1.0536107711138311E-2</v>
      </c>
    </row>
    <row r="15" spans="2:17" x14ac:dyDescent="0.2">
      <c r="B15" s="52">
        <v>2008</v>
      </c>
      <c r="C15" s="50">
        <v>74487</v>
      </c>
      <c r="D15" s="157">
        <v>-8.3485087114873513E-2</v>
      </c>
      <c r="E15" s="50">
        <v>3933</v>
      </c>
      <c r="F15" s="50">
        <v>4275</v>
      </c>
      <c r="G15" s="157">
        <v>-7.4675324675324672E-2</v>
      </c>
      <c r="H15" s="50">
        <v>34965</v>
      </c>
      <c r="I15" s="50">
        <v>58833</v>
      </c>
      <c r="J15" s="50">
        <v>93798</v>
      </c>
      <c r="K15" s="160">
        <v>-9.1113458202924394E-2</v>
      </c>
    </row>
    <row r="16" spans="2:17" x14ac:dyDescent="0.2">
      <c r="B16" s="102">
        <v>2009</v>
      </c>
      <c r="C16" s="103">
        <v>72315</v>
      </c>
      <c r="D16" s="158">
        <v>-2.9159450642393975E-2</v>
      </c>
      <c r="E16" s="94">
        <v>3956</v>
      </c>
      <c r="F16" s="94">
        <v>4273</v>
      </c>
      <c r="G16" s="158">
        <v>-4.6783625730994154E-4</v>
      </c>
      <c r="H16" s="94">
        <v>33323</v>
      </c>
      <c r="I16" s="94">
        <v>57611</v>
      </c>
      <c r="J16" s="94">
        <v>90934</v>
      </c>
      <c r="K16" s="159">
        <v>-3.0533700078892941E-2</v>
      </c>
    </row>
    <row r="17" spans="2:17" x14ac:dyDescent="0.2">
      <c r="B17" s="52">
        <v>2010</v>
      </c>
      <c r="C17" s="50">
        <v>67288</v>
      </c>
      <c r="D17" s="157">
        <v>-6.9515314941575049E-2</v>
      </c>
      <c r="E17" s="50">
        <v>3706</v>
      </c>
      <c r="F17" s="50">
        <v>3992</v>
      </c>
      <c r="G17" s="157">
        <v>-6.5761759887666749E-2</v>
      </c>
      <c r="H17" s="50">
        <v>30393</v>
      </c>
      <c r="I17" s="50">
        <v>54068</v>
      </c>
      <c r="J17" s="50">
        <v>84461</v>
      </c>
      <c r="K17" s="160">
        <v>-7.1183495722172127E-2</v>
      </c>
    </row>
    <row r="18" spans="2:17" x14ac:dyDescent="0.2">
      <c r="B18" s="102">
        <v>2011</v>
      </c>
      <c r="C18" s="103">
        <v>65024</v>
      </c>
      <c r="D18" s="158">
        <v>-3.3646415408393769E-2</v>
      </c>
      <c r="E18" s="94">
        <v>3647</v>
      </c>
      <c r="F18" s="94">
        <v>3963</v>
      </c>
      <c r="G18" s="158">
        <v>-7.2645290581162328E-3</v>
      </c>
      <c r="H18" s="94">
        <v>29679</v>
      </c>
      <c r="I18" s="94">
        <v>51572</v>
      </c>
      <c r="J18" s="94">
        <v>81251</v>
      </c>
      <c r="K18" s="159">
        <v>-3.8005706775908407E-2</v>
      </c>
    </row>
    <row r="19" spans="2:17" x14ac:dyDescent="0.2">
      <c r="B19" s="52">
        <v>2012</v>
      </c>
      <c r="C19" s="50">
        <v>60437</v>
      </c>
      <c r="D19" s="157">
        <v>-7.0543184055118113E-2</v>
      </c>
      <c r="E19" s="50">
        <v>3386</v>
      </c>
      <c r="F19" s="50">
        <v>3653</v>
      </c>
      <c r="G19" s="157">
        <v>-7.8223568004037347E-2</v>
      </c>
      <c r="H19" s="50">
        <v>27142</v>
      </c>
      <c r="I19" s="50">
        <v>48709</v>
      </c>
      <c r="J19" s="50">
        <v>75851</v>
      </c>
      <c r="K19" s="160">
        <v>-6.6460720483440205E-2</v>
      </c>
    </row>
    <row r="20" spans="2:17" x14ac:dyDescent="0.2">
      <c r="B20" s="102">
        <v>2013</v>
      </c>
      <c r="C20" s="103">
        <v>56812</v>
      </c>
      <c r="D20" s="158">
        <v>-5.9979813690289062E-2</v>
      </c>
      <c r="E20" s="94">
        <v>3020</v>
      </c>
      <c r="F20" s="94">
        <v>3268</v>
      </c>
      <c r="G20" s="158">
        <v>-0.10539282781275663</v>
      </c>
      <c r="H20" s="94">
        <v>25966</v>
      </c>
      <c r="I20" s="94">
        <v>44641</v>
      </c>
      <c r="J20" s="94">
        <v>70607</v>
      </c>
      <c r="K20" s="159">
        <v>-6.9135542049544502E-2</v>
      </c>
    </row>
    <row r="21" spans="2:17" x14ac:dyDescent="0.2">
      <c r="B21" s="52">
        <v>2014</v>
      </c>
      <c r="C21" s="50">
        <v>58191</v>
      </c>
      <c r="D21" s="157">
        <v>2.4273040906850667E-2</v>
      </c>
      <c r="E21" s="50">
        <v>3146</v>
      </c>
      <c r="F21" s="50">
        <v>3384</v>
      </c>
      <c r="G21" s="157">
        <v>3.5495716034271728E-2</v>
      </c>
      <c r="H21" s="50">
        <v>26635</v>
      </c>
      <c r="I21" s="50">
        <v>46413</v>
      </c>
      <c r="J21" s="50">
        <v>73048</v>
      </c>
      <c r="K21" s="160">
        <v>3.4571643038225672E-2</v>
      </c>
    </row>
    <row r="22" spans="2:17" x14ac:dyDescent="0.2">
      <c r="B22" s="102">
        <v>2015</v>
      </c>
      <c r="C22" s="103">
        <v>56603</v>
      </c>
      <c r="D22" s="158">
        <v>-2.7289443384715849E-2</v>
      </c>
      <c r="E22" s="94">
        <v>3160</v>
      </c>
      <c r="F22" s="94">
        <v>3461</v>
      </c>
      <c r="G22" s="158">
        <v>2.2754137115839245E-2</v>
      </c>
      <c r="H22" s="94">
        <v>26595</v>
      </c>
      <c r="I22" s="94">
        <v>44207</v>
      </c>
      <c r="J22" s="94">
        <v>70802</v>
      </c>
      <c r="K22" s="159">
        <v>-3.0746906143905378E-2</v>
      </c>
    </row>
    <row r="23" spans="2:17" x14ac:dyDescent="0.2">
      <c r="B23" s="52">
        <v>2016</v>
      </c>
      <c r="C23" s="50">
        <v>57522</v>
      </c>
      <c r="D23" s="157">
        <f>(C23-C22)/C22</f>
        <v>1.6235888557143613E-2</v>
      </c>
      <c r="E23" s="50">
        <v>3228</v>
      </c>
      <c r="F23" s="50">
        <v>3477</v>
      </c>
      <c r="G23" s="157">
        <f>(F23-F22)/F22</f>
        <v>4.6229413464316674E-3</v>
      </c>
      <c r="H23" s="50">
        <v>27187</v>
      </c>
      <c r="I23" s="50">
        <v>45458</v>
      </c>
      <c r="J23" s="50">
        <f>SUM(H23:I23)</f>
        <v>72645</v>
      </c>
      <c r="K23" s="160">
        <f>(J23-J22)/J22</f>
        <v>2.6030338126041636E-2</v>
      </c>
    </row>
    <row r="24" spans="2:17" ht="13.9" customHeight="1" x14ac:dyDescent="0.2">
      <c r="B24" s="102">
        <v>2017</v>
      </c>
      <c r="C24" s="103">
        <v>58613</v>
      </c>
      <c r="D24" s="158">
        <f>(C24-C23)/C23</f>
        <v>1.8966656235874971E-2</v>
      </c>
      <c r="E24" s="94">
        <v>3221</v>
      </c>
      <c r="F24" s="94">
        <v>3448</v>
      </c>
      <c r="G24" s="158">
        <f>(F24-F23)/F23</f>
        <v>-8.340523439746908E-3</v>
      </c>
      <c r="H24" s="94">
        <v>27732</v>
      </c>
      <c r="I24" s="94">
        <v>45652</v>
      </c>
      <c r="J24" s="94">
        <v>73384</v>
      </c>
      <c r="K24" s="159">
        <f>(J24-J23)/J23</f>
        <v>1.017275793241104E-2</v>
      </c>
    </row>
    <row r="25" spans="2:17" ht="13.9" customHeight="1" x14ac:dyDescent="0.2">
      <c r="B25" s="52">
        <v>2018</v>
      </c>
      <c r="C25" s="50">
        <v>55766</v>
      </c>
      <c r="D25" s="157">
        <f>(C25-C24)/C24</f>
        <v>-4.8572842202241825E-2</v>
      </c>
      <c r="E25" s="50">
        <v>3050</v>
      </c>
      <c r="F25" s="50">
        <v>3248</v>
      </c>
      <c r="G25" s="157">
        <f>(F25-F24)/F24</f>
        <v>-5.8004640371229696E-2</v>
      </c>
      <c r="H25" s="50">
        <v>21238</v>
      </c>
      <c r="I25" s="50">
        <v>48649</v>
      </c>
      <c r="J25" s="50">
        <f>SUM(H25:I25)</f>
        <v>69887</v>
      </c>
      <c r="K25" s="160">
        <f>(J25-J24)/J24</f>
        <v>-4.7653439441840181E-2</v>
      </c>
    </row>
    <row r="26" spans="2:17" x14ac:dyDescent="0.2">
      <c r="B26" s="38" t="s">
        <v>38</v>
      </c>
      <c r="C26" s="47"/>
      <c r="D26" s="46"/>
      <c r="E26" s="47"/>
      <c r="F26" s="48"/>
      <c r="G26" s="46"/>
      <c r="H26" s="47"/>
      <c r="I26" s="47"/>
      <c r="J26" s="47"/>
      <c r="K26" s="46"/>
    </row>
    <row r="27" spans="2:17" x14ac:dyDescent="0.2">
      <c r="B27" s="38" t="s">
        <v>37</v>
      </c>
      <c r="C27" s="47"/>
      <c r="D27" s="46"/>
      <c r="E27" s="47"/>
      <c r="F27" s="48"/>
      <c r="G27" s="46"/>
      <c r="H27" s="47"/>
      <c r="I27" s="47"/>
      <c r="J27" s="47"/>
      <c r="K27" s="46"/>
    </row>
    <row r="28" spans="2:17" x14ac:dyDescent="0.2">
      <c r="B28" s="45" t="s">
        <v>105</v>
      </c>
    </row>
    <row r="31" spans="2:17" ht="24.6" customHeight="1" x14ac:dyDescent="0.2">
      <c r="B31" s="206" t="s">
        <v>106</v>
      </c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89"/>
    </row>
    <row r="32" spans="2:17" s="55" customFormat="1" ht="22.5" customHeight="1" x14ac:dyDescent="0.2">
      <c r="B32" s="210" t="s">
        <v>1</v>
      </c>
      <c r="C32" s="208" t="s">
        <v>23</v>
      </c>
      <c r="D32" s="208"/>
      <c r="E32" s="208" t="s">
        <v>24</v>
      </c>
      <c r="F32" s="208" t="s">
        <v>47</v>
      </c>
      <c r="G32" s="208"/>
      <c r="H32" s="208" t="s">
        <v>46</v>
      </c>
      <c r="I32" s="208" t="s">
        <v>45</v>
      </c>
      <c r="J32" s="208" t="s">
        <v>28</v>
      </c>
      <c r="K32" s="209"/>
    </row>
    <row r="33" spans="2:11" s="55" customFormat="1" ht="21.75" customHeight="1" x14ac:dyDescent="0.2">
      <c r="B33" s="210"/>
      <c r="C33" s="164" t="s">
        <v>29</v>
      </c>
      <c r="D33" s="164" t="s">
        <v>30</v>
      </c>
      <c r="E33" s="208"/>
      <c r="F33" s="164" t="s">
        <v>29</v>
      </c>
      <c r="G33" s="164" t="s">
        <v>30</v>
      </c>
      <c r="H33" s="208"/>
      <c r="I33" s="208"/>
      <c r="J33" s="164" t="s">
        <v>29</v>
      </c>
      <c r="K33" s="165" t="s">
        <v>30</v>
      </c>
    </row>
    <row r="34" spans="2:11" s="55" customFormat="1" x14ac:dyDescent="0.2">
      <c r="B34" s="102">
        <v>2005</v>
      </c>
      <c r="C34" s="103">
        <v>2051</v>
      </c>
      <c r="D34" s="156" t="s">
        <v>16</v>
      </c>
      <c r="E34" s="94">
        <v>211</v>
      </c>
      <c r="F34" s="94">
        <v>225</v>
      </c>
      <c r="G34" s="156" t="s">
        <v>16</v>
      </c>
      <c r="H34" s="94">
        <v>981</v>
      </c>
      <c r="I34" s="94">
        <v>2626</v>
      </c>
      <c r="J34" s="94">
        <f>SUM(H34:I34)</f>
        <v>3607</v>
      </c>
      <c r="K34" s="155" t="s">
        <v>16</v>
      </c>
    </row>
    <row r="35" spans="2:11" x14ac:dyDescent="0.2">
      <c r="B35" s="52">
        <v>2006</v>
      </c>
      <c r="C35" s="50">
        <v>2684</v>
      </c>
      <c r="D35" s="157">
        <f>(C35-C34)/C34</f>
        <v>0.30862993661628474</v>
      </c>
      <c r="E35" s="50">
        <v>204</v>
      </c>
      <c r="F35" s="50">
        <v>233</v>
      </c>
      <c r="G35" s="157">
        <f>(F35-F34)/F34</f>
        <v>3.5555555555555556E-2</v>
      </c>
      <c r="H35" s="50">
        <v>1207</v>
      </c>
      <c r="I35" s="50">
        <v>2648</v>
      </c>
      <c r="J35" s="50">
        <f t="shared" ref="J35:J46" si="0">SUM(H35:I35)</f>
        <v>3855</v>
      </c>
      <c r="K35" s="160">
        <f>(J35-J34)/J34</f>
        <v>6.8755198225672304E-2</v>
      </c>
    </row>
    <row r="36" spans="2:11" x14ac:dyDescent="0.2">
      <c r="B36" s="102">
        <v>2007</v>
      </c>
      <c r="C36" s="103">
        <v>2578</v>
      </c>
      <c r="D36" s="158">
        <f t="shared" ref="D36:D46" si="1">(C36-C35)/C35</f>
        <v>-3.9493293591654245E-2</v>
      </c>
      <c r="E36" s="94">
        <v>201</v>
      </c>
      <c r="F36" s="94">
        <v>218</v>
      </c>
      <c r="G36" s="158">
        <f t="shared" ref="G36:G46" si="2">(F36-F35)/F35</f>
        <v>-6.4377682403433473E-2</v>
      </c>
      <c r="H36" s="94">
        <v>1139</v>
      </c>
      <c r="I36" s="94">
        <v>2369</v>
      </c>
      <c r="J36" s="94">
        <f t="shared" si="0"/>
        <v>3508</v>
      </c>
      <c r="K36" s="159">
        <f t="shared" ref="K36:K46" si="3">(J36-J35)/J35</f>
        <v>-9.0012970168612191E-2</v>
      </c>
    </row>
    <row r="37" spans="2:11" x14ac:dyDescent="0.2">
      <c r="B37" s="52">
        <v>2008</v>
      </c>
      <c r="C37" s="50">
        <v>2280</v>
      </c>
      <c r="D37" s="157">
        <f t="shared" si="1"/>
        <v>-0.11559348332040341</v>
      </c>
      <c r="E37" s="50">
        <v>159</v>
      </c>
      <c r="F37" s="50">
        <v>168</v>
      </c>
      <c r="G37" s="157">
        <f t="shared" si="2"/>
        <v>-0.22935779816513763</v>
      </c>
      <c r="H37" s="50">
        <v>1214</v>
      </c>
      <c r="I37" s="50">
        <v>1893</v>
      </c>
      <c r="J37" s="50">
        <f t="shared" si="0"/>
        <v>3107</v>
      </c>
      <c r="K37" s="160">
        <f t="shared" si="3"/>
        <v>-0.11431014823261118</v>
      </c>
    </row>
    <row r="38" spans="2:11" x14ac:dyDescent="0.2">
      <c r="B38" s="102">
        <v>2009</v>
      </c>
      <c r="C38" s="103">
        <v>2094</v>
      </c>
      <c r="D38" s="158">
        <f t="shared" si="1"/>
        <v>-8.1578947368421056E-2</v>
      </c>
      <c r="E38" s="94">
        <v>159</v>
      </c>
      <c r="F38" s="94">
        <v>170</v>
      </c>
      <c r="G38" s="158">
        <f t="shared" si="2"/>
        <v>1.1904761904761904E-2</v>
      </c>
      <c r="H38" s="94">
        <v>1183</v>
      </c>
      <c r="I38" s="94">
        <v>1596</v>
      </c>
      <c r="J38" s="94">
        <f t="shared" si="0"/>
        <v>2779</v>
      </c>
      <c r="K38" s="159">
        <f t="shared" si="3"/>
        <v>-0.10556807209526875</v>
      </c>
    </row>
    <row r="39" spans="2:11" x14ac:dyDescent="0.2">
      <c r="B39" s="52">
        <v>2010</v>
      </c>
      <c r="C39" s="50">
        <v>2091</v>
      </c>
      <c r="D39" s="157">
        <f t="shared" si="1"/>
        <v>-1.4326647564469914E-3</v>
      </c>
      <c r="E39" s="50">
        <v>164</v>
      </c>
      <c r="F39" s="50">
        <v>180</v>
      </c>
      <c r="G39" s="157">
        <f t="shared" si="2"/>
        <v>5.8823529411764705E-2</v>
      </c>
      <c r="H39" s="50">
        <v>944</v>
      </c>
      <c r="I39" s="50">
        <v>1768</v>
      </c>
      <c r="J39" s="50">
        <f t="shared" si="0"/>
        <v>2712</v>
      </c>
      <c r="K39" s="160">
        <f t="shared" si="3"/>
        <v>-2.4109391867578267E-2</v>
      </c>
    </row>
    <row r="40" spans="2:11" x14ac:dyDescent="0.2">
      <c r="B40" s="102">
        <v>2011</v>
      </c>
      <c r="C40" s="103">
        <v>1950</v>
      </c>
      <c r="D40" s="158">
        <f t="shared" si="1"/>
        <v>-6.7431850789096123E-2</v>
      </c>
      <c r="E40" s="94">
        <v>141</v>
      </c>
      <c r="F40" s="94">
        <v>148</v>
      </c>
      <c r="G40" s="158">
        <f t="shared" si="2"/>
        <v>-0.17777777777777778</v>
      </c>
      <c r="H40" s="94">
        <v>956</v>
      </c>
      <c r="I40" s="94">
        <v>1665</v>
      </c>
      <c r="J40" s="94">
        <f t="shared" si="0"/>
        <v>2621</v>
      </c>
      <c r="K40" s="159">
        <f t="shared" si="3"/>
        <v>-3.3554572271386432E-2</v>
      </c>
    </row>
    <row r="41" spans="2:11" x14ac:dyDescent="0.2">
      <c r="B41" s="52">
        <v>2012</v>
      </c>
      <c r="C41" s="50">
        <v>1813</v>
      </c>
      <c r="D41" s="157">
        <f t="shared" si="1"/>
        <v>-7.0256410256410259E-2</v>
      </c>
      <c r="E41" s="50">
        <v>177</v>
      </c>
      <c r="F41" s="50">
        <v>189</v>
      </c>
      <c r="G41" s="157">
        <f t="shared" si="2"/>
        <v>0.27702702702702703</v>
      </c>
      <c r="H41" s="50">
        <v>965</v>
      </c>
      <c r="I41" s="50">
        <v>1393</v>
      </c>
      <c r="J41" s="50">
        <f t="shared" si="0"/>
        <v>2358</v>
      </c>
      <c r="K41" s="160">
        <f t="shared" si="3"/>
        <v>-0.10034338038916445</v>
      </c>
    </row>
    <row r="42" spans="2:11" x14ac:dyDescent="0.2">
      <c r="B42" s="102">
        <v>2013</v>
      </c>
      <c r="C42" s="103">
        <v>1585</v>
      </c>
      <c r="D42" s="158">
        <f t="shared" si="1"/>
        <v>-0.12575841147269717</v>
      </c>
      <c r="E42" s="94">
        <v>151</v>
      </c>
      <c r="F42" s="94">
        <v>159</v>
      </c>
      <c r="G42" s="158">
        <f t="shared" si="2"/>
        <v>-0.15873015873015872</v>
      </c>
      <c r="H42" s="94">
        <v>929</v>
      </c>
      <c r="I42" s="94">
        <v>1109</v>
      </c>
      <c r="J42" s="94">
        <f t="shared" si="0"/>
        <v>2038</v>
      </c>
      <c r="K42" s="159">
        <f t="shared" si="3"/>
        <v>-0.13570822731128074</v>
      </c>
    </row>
    <row r="43" spans="2:11" x14ac:dyDescent="0.2">
      <c r="B43" s="52">
        <v>2014</v>
      </c>
      <c r="C43" s="50">
        <v>1663</v>
      </c>
      <c r="D43" s="157">
        <f t="shared" si="1"/>
        <v>4.9211356466876972E-2</v>
      </c>
      <c r="E43" s="50">
        <v>159</v>
      </c>
      <c r="F43" s="50">
        <v>173</v>
      </c>
      <c r="G43" s="157">
        <f t="shared" si="2"/>
        <v>8.8050314465408799E-2</v>
      </c>
      <c r="H43" s="50">
        <v>867</v>
      </c>
      <c r="I43" s="50">
        <v>1227</v>
      </c>
      <c r="J43" s="50">
        <f t="shared" si="0"/>
        <v>2094</v>
      </c>
      <c r="K43" s="160">
        <f t="shared" si="3"/>
        <v>2.747791952894995E-2</v>
      </c>
    </row>
    <row r="44" spans="2:11" x14ac:dyDescent="0.2">
      <c r="B44" s="102">
        <v>2015</v>
      </c>
      <c r="C44" s="103">
        <v>2051</v>
      </c>
      <c r="D44" s="158">
        <f t="shared" si="1"/>
        <v>0.23331328923631992</v>
      </c>
      <c r="E44" s="94">
        <v>146</v>
      </c>
      <c r="F44" s="94">
        <v>155</v>
      </c>
      <c r="G44" s="158">
        <f t="shared" si="2"/>
        <v>-0.10404624277456648</v>
      </c>
      <c r="H44" s="94">
        <v>1122</v>
      </c>
      <c r="I44" s="94">
        <v>1460</v>
      </c>
      <c r="J44" s="94">
        <f t="shared" si="0"/>
        <v>2582</v>
      </c>
      <c r="K44" s="159">
        <f t="shared" si="3"/>
        <v>0.23304680038204392</v>
      </c>
    </row>
    <row r="45" spans="2:11" x14ac:dyDescent="0.2">
      <c r="B45" s="52">
        <v>2016</v>
      </c>
      <c r="C45" s="50">
        <v>1910</v>
      </c>
      <c r="D45" s="157">
        <f t="shared" si="1"/>
        <v>-6.874695270599708E-2</v>
      </c>
      <c r="E45" s="50">
        <v>165</v>
      </c>
      <c r="F45" s="50">
        <v>178</v>
      </c>
      <c r="G45" s="157">
        <f t="shared" si="2"/>
        <v>0.14838709677419354</v>
      </c>
      <c r="H45" s="50">
        <v>1189</v>
      </c>
      <c r="I45" s="50">
        <v>1293</v>
      </c>
      <c r="J45" s="50">
        <f t="shared" si="0"/>
        <v>2482</v>
      </c>
      <c r="K45" s="160">
        <f t="shared" si="3"/>
        <v>-3.8729666924864445E-2</v>
      </c>
    </row>
    <row r="46" spans="2:11" x14ac:dyDescent="0.2">
      <c r="B46" s="102">
        <v>2017</v>
      </c>
      <c r="C46" s="103">
        <v>2088</v>
      </c>
      <c r="D46" s="158">
        <f t="shared" si="1"/>
        <v>9.3193717277486918E-2</v>
      </c>
      <c r="E46" s="94">
        <v>139</v>
      </c>
      <c r="F46" s="94">
        <v>152</v>
      </c>
      <c r="G46" s="158">
        <f t="shared" si="2"/>
        <v>-0.14606741573033707</v>
      </c>
      <c r="H46" s="94">
        <v>1261</v>
      </c>
      <c r="I46" s="94">
        <v>1506</v>
      </c>
      <c r="J46" s="94">
        <f t="shared" si="0"/>
        <v>2767</v>
      </c>
      <c r="K46" s="159">
        <f t="shared" si="3"/>
        <v>0.11482675261885576</v>
      </c>
    </row>
    <row r="47" spans="2:11" x14ac:dyDescent="0.2">
      <c r="B47" s="52">
        <v>2018</v>
      </c>
      <c r="C47" s="50">
        <v>2017</v>
      </c>
      <c r="D47" s="157">
        <f t="shared" ref="D47" si="4">(C47-C46)/C46</f>
        <v>-3.4003831417624523E-2</v>
      </c>
      <c r="E47" s="50">
        <v>136</v>
      </c>
      <c r="F47" s="50">
        <v>144</v>
      </c>
      <c r="G47" s="157">
        <f t="shared" ref="G47" si="5">(F47-F46)/F46</f>
        <v>-5.2631578947368418E-2</v>
      </c>
      <c r="H47" s="50">
        <v>931</v>
      </c>
      <c r="I47" s="50">
        <v>1711</v>
      </c>
      <c r="J47" s="50">
        <f t="shared" ref="J47" si="6">SUM(H47:I47)</f>
        <v>2642</v>
      </c>
      <c r="K47" s="160">
        <f t="shared" ref="K47" si="7">(J47-J46)/J46</f>
        <v>-4.517528008673654E-2</v>
      </c>
    </row>
    <row r="49" spans="2:17" ht="24.6" customHeight="1" x14ac:dyDescent="0.2">
      <c r="B49" s="206" t="s">
        <v>107</v>
      </c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89"/>
    </row>
    <row r="50" spans="2:17" ht="19.149999999999999" customHeight="1" x14ac:dyDescent="0.2">
      <c r="B50" s="211" t="s">
        <v>103</v>
      </c>
      <c r="C50" s="211"/>
      <c r="D50" s="211"/>
      <c r="E50" s="211"/>
      <c r="F50" s="211"/>
      <c r="G50" s="211"/>
      <c r="H50" s="211"/>
      <c r="I50" s="211"/>
      <c r="J50" s="211"/>
      <c r="K50" s="211"/>
    </row>
    <row r="51" spans="2:17" s="55" customFormat="1" ht="22.5" customHeight="1" x14ac:dyDescent="0.2">
      <c r="B51" s="210" t="s">
        <v>1</v>
      </c>
      <c r="C51" s="208" t="s">
        <v>23</v>
      </c>
      <c r="D51" s="208"/>
      <c r="E51" s="208" t="s">
        <v>24</v>
      </c>
      <c r="F51" s="208" t="s">
        <v>47</v>
      </c>
      <c r="G51" s="208"/>
      <c r="H51" s="208" t="s">
        <v>46</v>
      </c>
      <c r="I51" s="208" t="s">
        <v>45</v>
      </c>
      <c r="J51" s="208" t="s">
        <v>28</v>
      </c>
      <c r="K51" s="209"/>
    </row>
    <row r="52" spans="2:17" s="55" customFormat="1" ht="21.75" customHeight="1" x14ac:dyDescent="0.2">
      <c r="B52" s="210"/>
      <c r="C52" s="164" t="s">
        <v>29</v>
      </c>
      <c r="D52" s="164" t="s">
        <v>30</v>
      </c>
      <c r="E52" s="208"/>
      <c r="F52" s="164" t="s">
        <v>29</v>
      </c>
      <c r="G52" s="164" t="s">
        <v>30</v>
      </c>
      <c r="H52" s="208"/>
      <c r="I52" s="208"/>
      <c r="J52" s="164" t="s">
        <v>29</v>
      </c>
      <c r="K52" s="165" t="s">
        <v>30</v>
      </c>
    </row>
    <row r="53" spans="2:17" s="55" customFormat="1" x14ac:dyDescent="0.2">
      <c r="B53" s="52">
        <v>2010</v>
      </c>
      <c r="C53" s="50">
        <v>755</v>
      </c>
      <c r="D53" s="168" t="s">
        <v>16</v>
      </c>
      <c r="E53" s="50">
        <v>93</v>
      </c>
      <c r="F53" s="50">
        <v>100</v>
      </c>
      <c r="G53" s="168" t="s">
        <v>16</v>
      </c>
      <c r="H53" s="50">
        <v>529</v>
      </c>
      <c r="I53" s="50">
        <f>J53-H53</f>
        <v>457</v>
      </c>
      <c r="J53" s="50">
        <v>986</v>
      </c>
      <c r="K53" s="170" t="s">
        <v>16</v>
      </c>
    </row>
    <row r="54" spans="2:17" s="55" customFormat="1" x14ac:dyDescent="0.2">
      <c r="B54" s="102">
        <v>2011</v>
      </c>
      <c r="C54" s="103">
        <v>787</v>
      </c>
      <c r="D54" s="104">
        <f t="shared" ref="D54:D60" si="8">(C54-C53)/C53</f>
        <v>4.2384105960264901E-2</v>
      </c>
      <c r="E54" s="103">
        <v>73</v>
      </c>
      <c r="F54" s="103">
        <v>85</v>
      </c>
      <c r="G54" s="104">
        <f t="shared" ref="G54:G60" si="9">(F54-F53)/F53</f>
        <v>-0.15</v>
      </c>
      <c r="H54" s="103">
        <v>566</v>
      </c>
      <c r="I54" s="103">
        <f t="shared" ref="I54:I57" si="10">J54-H54</f>
        <v>474</v>
      </c>
      <c r="J54" s="103">
        <v>1040</v>
      </c>
      <c r="K54" s="105">
        <f t="shared" ref="K54:K60" si="11">(J54-J53)/J53</f>
        <v>5.4766734279918863E-2</v>
      </c>
    </row>
    <row r="55" spans="2:17" s="55" customFormat="1" x14ac:dyDescent="0.2">
      <c r="B55" s="52">
        <v>2012</v>
      </c>
      <c r="C55" s="50">
        <v>770</v>
      </c>
      <c r="D55" s="51">
        <f t="shared" si="8"/>
        <v>-2.1601016518424398E-2</v>
      </c>
      <c r="E55" s="50">
        <v>84</v>
      </c>
      <c r="F55" s="50">
        <v>94</v>
      </c>
      <c r="G55" s="51">
        <f t="shared" si="9"/>
        <v>0.10588235294117647</v>
      </c>
      <c r="H55" s="50">
        <v>644</v>
      </c>
      <c r="I55" s="50">
        <f t="shared" si="10"/>
        <v>423</v>
      </c>
      <c r="J55" s="50">
        <v>1067</v>
      </c>
      <c r="K55" s="49">
        <f t="shared" si="11"/>
        <v>2.5961538461538463E-2</v>
      </c>
    </row>
    <row r="56" spans="2:17" s="55" customFormat="1" x14ac:dyDescent="0.2">
      <c r="B56" s="102">
        <v>2013</v>
      </c>
      <c r="C56" s="103">
        <v>713</v>
      </c>
      <c r="D56" s="104">
        <f t="shared" si="8"/>
        <v>-7.4025974025974023E-2</v>
      </c>
      <c r="E56" s="103">
        <v>65</v>
      </c>
      <c r="F56" s="103">
        <v>68</v>
      </c>
      <c r="G56" s="104">
        <f t="shared" si="9"/>
        <v>-0.27659574468085107</v>
      </c>
      <c r="H56" s="103">
        <v>553</v>
      </c>
      <c r="I56" s="103">
        <f t="shared" si="10"/>
        <v>413</v>
      </c>
      <c r="J56" s="103">
        <v>966</v>
      </c>
      <c r="K56" s="105">
        <f t="shared" si="11"/>
        <v>-9.4657919400187446E-2</v>
      </c>
    </row>
    <row r="57" spans="2:17" s="55" customFormat="1" x14ac:dyDescent="0.2">
      <c r="B57" s="52">
        <v>2014</v>
      </c>
      <c r="C57" s="50">
        <v>577</v>
      </c>
      <c r="D57" s="51">
        <f t="shared" si="8"/>
        <v>-0.19074333800841514</v>
      </c>
      <c r="E57" s="50">
        <v>77</v>
      </c>
      <c r="F57" s="50">
        <v>89</v>
      </c>
      <c r="G57" s="51">
        <f t="shared" si="9"/>
        <v>0.30882352941176472</v>
      </c>
      <c r="H57" s="50">
        <v>469</v>
      </c>
      <c r="I57" s="50">
        <f t="shared" si="10"/>
        <v>322</v>
      </c>
      <c r="J57" s="50">
        <v>791</v>
      </c>
      <c r="K57" s="49">
        <f t="shared" si="11"/>
        <v>-0.18115942028985507</v>
      </c>
    </row>
    <row r="58" spans="2:17" s="55" customFormat="1" x14ac:dyDescent="0.2">
      <c r="B58" s="102">
        <v>2015</v>
      </c>
      <c r="C58" s="103">
        <v>544</v>
      </c>
      <c r="D58" s="104">
        <f t="shared" si="8"/>
        <v>-5.7192374350086658E-2</v>
      </c>
      <c r="E58" s="94">
        <v>67</v>
      </c>
      <c r="F58" s="94">
        <v>71</v>
      </c>
      <c r="G58" s="104">
        <f t="shared" si="9"/>
        <v>-0.20224719101123595</v>
      </c>
      <c r="H58" s="94">
        <v>440</v>
      </c>
      <c r="I58" s="94">
        <v>334</v>
      </c>
      <c r="J58" s="94">
        <v>774</v>
      </c>
      <c r="K58" s="105">
        <f t="shared" si="11"/>
        <v>-2.1491782553729456E-2</v>
      </c>
    </row>
    <row r="59" spans="2:17" s="55" customFormat="1" x14ac:dyDescent="0.2">
      <c r="B59" s="52">
        <v>2016</v>
      </c>
      <c r="C59" s="50">
        <v>487</v>
      </c>
      <c r="D59" s="51">
        <f t="shared" si="8"/>
        <v>-0.10477941176470588</v>
      </c>
      <c r="E59" s="50">
        <v>75</v>
      </c>
      <c r="F59" s="50">
        <v>83</v>
      </c>
      <c r="G59" s="51">
        <f t="shared" si="9"/>
        <v>0.16901408450704225</v>
      </c>
      <c r="H59" s="50">
        <v>441</v>
      </c>
      <c r="I59" s="50">
        <v>251</v>
      </c>
      <c r="J59" s="50">
        <v>692</v>
      </c>
      <c r="K59" s="49">
        <f t="shared" si="11"/>
        <v>-0.10594315245478036</v>
      </c>
    </row>
    <row r="60" spans="2:17" s="55" customFormat="1" x14ac:dyDescent="0.2">
      <c r="B60" s="102">
        <v>2017</v>
      </c>
      <c r="C60" s="103">
        <v>523</v>
      </c>
      <c r="D60" s="104">
        <f t="shared" si="8"/>
        <v>7.3921971252566734E-2</v>
      </c>
      <c r="E60" s="94">
        <v>70</v>
      </c>
      <c r="F60" s="94">
        <v>84</v>
      </c>
      <c r="G60" s="104">
        <f t="shared" si="9"/>
        <v>1.2048192771084338E-2</v>
      </c>
      <c r="H60" s="94">
        <v>420</v>
      </c>
      <c r="I60" s="94">
        <v>269</v>
      </c>
      <c r="J60" s="94">
        <v>689</v>
      </c>
      <c r="K60" s="105">
        <f t="shared" si="11"/>
        <v>-4.335260115606936E-3</v>
      </c>
    </row>
    <row r="61" spans="2:17" x14ac:dyDescent="0.2">
      <c r="B61" s="52">
        <v>2018</v>
      </c>
      <c r="C61" s="50">
        <v>569</v>
      </c>
      <c r="D61" s="51">
        <f t="shared" ref="D61" si="12">(C61-C60)/C60</f>
        <v>8.7954110898661564E-2</v>
      </c>
      <c r="E61" s="50">
        <v>81</v>
      </c>
      <c r="F61" s="50">
        <v>96</v>
      </c>
      <c r="G61" s="51">
        <f t="shared" ref="G61" si="13">(F61-F60)/F60</f>
        <v>0.14285714285714285</v>
      </c>
      <c r="H61" s="50">
        <v>386</v>
      </c>
      <c r="I61" s="50">
        <v>338</v>
      </c>
      <c r="J61" s="50">
        <f>SUM(H61:I61)</f>
        <v>724</v>
      </c>
      <c r="K61" s="49">
        <f t="shared" ref="K61" si="14">(J61-J60)/J60</f>
        <v>5.0798258345428157E-2</v>
      </c>
    </row>
  </sheetData>
  <mergeCells count="25">
    <mergeCell ref="E5:E6"/>
    <mergeCell ref="I32:I33"/>
    <mergeCell ref="J32:K32"/>
    <mergeCell ref="B32:B33"/>
    <mergeCell ref="C32:D32"/>
    <mergeCell ref="E32:E33"/>
    <mergeCell ref="F32:G32"/>
    <mergeCell ref="H32:H33"/>
    <mergeCell ref="B31:P31"/>
    <mergeCell ref="B49:P49"/>
    <mergeCell ref="B4:K4"/>
    <mergeCell ref="I51:I52"/>
    <mergeCell ref="J51:K51"/>
    <mergeCell ref="B51:B52"/>
    <mergeCell ref="C51:D51"/>
    <mergeCell ref="E51:E52"/>
    <mergeCell ref="F51:G51"/>
    <mergeCell ref="H51:H52"/>
    <mergeCell ref="B50:K50"/>
    <mergeCell ref="B5:B6"/>
    <mergeCell ref="H5:H6"/>
    <mergeCell ref="I5:I6"/>
    <mergeCell ref="J5:K5"/>
    <mergeCell ref="C5:D5"/>
    <mergeCell ref="F5:G5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D7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N1" sqref="N1:O1048576"/>
    </sheetView>
  </sheetViews>
  <sheetFormatPr baseColWidth="10" defaultColWidth="11.5703125" defaultRowHeight="12.75" x14ac:dyDescent="0.2"/>
  <cols>
    <col min="1" max="1" width="11.5703125" style="64"/>
    <col min="2" max="2" width="12.42578125" style="73" customWidth="1"/>
    <col min="3" max="10" width="8.5703125" style="73" customWidth="1"/>
    <col min="11" max="11" width="8.7109375" style="73" customWidth="1"/>
    <col min="12" max="12" width="6.28515625" style="61" customWidth="1"/>
    <col min="13" max="16384" width="11.5703125" style="38"/>
  </cols>
  <sheetData>
    <row r="2" spans="1:15" s="178" customFormat="1" ht="27" customHeight="1" x14ac:dyDescent="0.25">
      <c r="B2" s="205" t="s">
        <v>48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179"/>
    </row>
    <row r="3" spans="1:15" ht="27" customHeight="1" x14ac:dyDescent="0.2">
      <c r="A3" s="38"/>
      <c r="B3" s="205" t="s">
        <v>112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89"/>
    </row>
    <row r="4" spans="1:15" s="77" customFormat="1" ht="30" customHeight="1" x14ac:dyDescent="0.2">
      <c r="A4" s="152"/>
      <c r="B4" s="66" t="s">
        <v>1</v>
      </c>
      <c r="C4" s="57" t="s">
        <v>49</v>
      </c>
      <c r="D4" s="57" t="s">
        <v>50</v>
      </c>
      <c r="E4" s="57" t="s">
        <v>51</v>
      </c>
      <c r="F4" s="57" t="s">
        <v>52</v>
      </c>
      <c r="G4" s="57" t="s">
        <v>53</v>
      </c>
      <c r="H4" s="57" t="s">
        <v>54</v>
      </c>
      <c r="I4" s="57" t="s">
        <v>55</v>
      </c>
      <c r="J4" s="57" t="s">
        <v>56</v>
      </c>
      <c r="K4" s="56" t="s">
        <v>14</v>
      </c>
      <c r="L4" s="153"/>
    </row>
    <row r="5" spans="1:15" ht="12" customHeight="1" x14ac:dyDescent="0.2">
      <c r="B5" s="90">
        <v>1970</v>
      </c>
      <c r="C5" s="91">
        <v>0</v>
      </c>
      <c r="D5" s="91">
        <v>1262</v>
      </c>
      <c r="E5" s="91">
        <v>756</v>
      </c>
      <c r="F5" s="91">
        <v>2877</v>
      </c>
      <c r="G5" s="91">
        <v>3823</v>
      </c>
      <c r="H5" s="91">
        <v>3841</v>
      </c>
      <c r="I5" s="91">
        <v>1586</v>
      </c>
      <c r="J5" s="91">
        <v>891</v>
      </c>
      <c r="K5" s="92">
        <f>SUM(C5:J5)</f>
        <v>15036</v>
      </c>
      <c r="L5" s="214" t="s">
        <v>20</v>
      </c>
    </row>
    <row r="6" spans="1:15" ht="12" customHeight="1" x14ac:dyDescent="0.2">
      <c r="B6" s="93">
        <v>1971</v>
      </c>
      <c r="C6" s="94">
        <v>54</v>
      </c>
      <c r="D6" s="94">
        <v>1334</v>
      </c>
      <c r="E6" s="94">
        <v>827</v>
      </c>
      <c r="F6" s="94">
        <v>3346</v>
      </c>
      <c r="G6" s="94">
        <v>4109</v>
      </c>
      <c r="H6" s="94">
        <v>3871</v>
      </c>
      <c r="I6" s="94">
        <v>1612</v>
      </c>
      <c r="J6" s="94">
        <v>908</v>
      </c>
      <c r="K6" s="95">
        <f t="shared" ref="K6:K12" si="0">SUM(C6:J6)</f>
        <v>16061</v>
      </c>
      <c r="L6" s="214"/>
    </row>
    <row r="7" spans="1:15" ht="12" customHeight="1" x14ac:dyDescent="0.2">
      <c r="B7" s="90">
        <v>1972</v>
      </c>
      <c r="C7" s="91">
        <v>42</v>
      </c>
      <c r="D7" s="91">
        <v>1248</v>
      </c>
      <c r="E7" s="91">
        <v>915</v>
      </c>
      <c r="F7" s="91">
        <v>3640</v>
      </c>
      <c r="G7" s="91">
        <v>4378</v>
      </c>
      <c r="H7" s="91">
        <v>3759</v>
      </c>
      <c r="I7" s="91">
        <v>1633</v>
      </c>
      <c r="J7" s="91">
        <v>930</v>
      </c>
      <c r="K7" s="92">
        <f t="shared" si="0"/>
        <v>16545</v>
      </c>
      <c r="L7" s="214"/>
    </row>
    <row r="8" spans="1:15" ht="12" customHeight="1" x14ac:dyDescent="0.2">
      <c r="B8" s="93">
        <v>1973</v>
      </c>
      <c r="C8" s="94">
        <v>47</v>
      </c>
      <c r="D8" s="94">
        <v>1232</v>
      </c>
      <c r="E8" s="94">
        <v>872</v>
      </c>
      <c r="F8" s="94">
        <v>3446</v>
      </c>
      <c r="G8" s="94">
        <v>4072</v>
      </c>
      <c r="H8" s="94">
        <v>3394</v>
      </c>
      <c r="I8" s="94">
        <v>1490</v>
      </c>
      <c r="J8" s="94">
        <v>916</v>
      </c>
      <c r="K8" s="95">
        <f t="shared" si="0"/>
        <v>15469</v>
      </c>
      <c r="L8" s="214"/>
    </row>
    <row r="9" spans="1:15" ht="12" customHeight="1" x14ac:dyDescent="0.2">
      <c r="B9" s="90">
        <v>1974</v>
      </c>
      <c r="C9" s="91">
        <v>24</v>
      </c>
      <c r="D9" s="91">
        <v>1015</v>
      </c>
      <c r="E9" s="91">
        <v>824</v>
      </c>
      <c r="F9" s="91">
        <v>2906</v>
      </c>
      <c r="G9" s="91">
        <v>3495</v>
      </c>
      <c r="H9" s="91">
        <v>2905</v>
      </c>
      <c r="I9" s="91">
        <v>1330</v>
      </c>
      <c r="J9" s="91">
        <v>828</v>
      </c>
      <c r="K9" s="92">
        <f t="shared" si="0"/>
        <v>13327</v>
      </c>
      <c r="L9" s="214"/>
    </row>
    <row r="10" spans="1:15" ht="12" customHeight="1" x14ac:dyDescent="0.2">
      <c r="B10" s="93">
        <v>1975</v>
      </c>
      <c r="C10" s="94">
        <v>24</v>
      </c>
      <c r="D10" s="94">
        <v>1000</v>
      </c>
      <c r="E10" s="94">
        <v>746</v>
      </c>
      <c r="F10" s="94">
        <v>2964</v>
      </c>
      <c r="G10" s="94">
        <v>3246</v>
      </c>
      <c r="H10" s="94">
        <v>2888</v>
      </c>
      <c r="I10" s="94">
        <v>1322</v>
      </c>
      <c r="J10" s="94">
        <v>806</v>
      </c>
      <c r="K10" s="95">
        <f t="shared" si="0"/>
        <v>12996</v>
      </c>
      <c r="L10" s="214"/>
    </row>
    <row r="11" spans="1:15" ht="12" customHeight="1" x14ac:dyDescent="0.2">
      <c r="B11" s="90">
        <v>1976</v>
      </c>
      <c r="C11" s="91">
        <v>34</v>
      </c>
      <c r="D11" s="91">
        <v>918</v>
      </c>
      <c r="E11" s="91">
        <v>878</v>
      </c>
      <c r="F11" s="91">
        <v>3147</v>
      </c>
      <c r="G11" s="91">
        <v>3427</v>
      </c>
      <c r="H11" s="91">
        <v>2884</v>
      </c>
      <c r="I11" s="91">
        <v>1399</v>
      </c>
      <c r="J11" s="91">
        <v>890</v>
      </c>
      <c r="K11" s="92">
        <f t="shared" si="0"/>
        <v>13577</v>
      </c>
      <c r="L11" s="214"/>
    </row>
    <row r="12" spans="1:15" ht="12" customHeight="1" x14ac:dyDescent="0.2">
      <c r="B12" s="93">
        <v>1977</v>
      </c>
      <c r="C12" s="94">
        <v>114</v>
      </c>
      <c r="D12" s="94">
        <v>944</v>
      </c>
      <c r="E12" s="94">
        <v>742</v>
      </c>
      <c r="F12" s="94">
        <v>3089</v>
      </c>
      <c r="G12" s="94">
        <v>3331</v>
      </c>
      <c r="H12" s="94">
        <v>2685</v>
      </c>
      <c r="I12" s="94">
        <v>1241</v>
      </c>
      <c r="J12" s="94">
        <v>815</v>
      </c>
      <c r="K12" s="95">
        <f t="shared" si="0"/>
        <v>12961</v>
      </c>
      <c r="L12" s="214"/>
    </row>
    <row r="13" spans="1:15" ht="12" customHeight="1" x14ac:dyDescent="0.2">
      <c r="B13" s="90">
        <v>1978</v>
      </c>
      <c r="C13" s="91">
        <v>135</v>
      </c>
      <c r="D13" s="91">
        <v>843</v>
      </c>
      <c r="E13" s="91">
        <v>714</v>
      </c>
      <c r="F13" s="91">
        <v>2858</v>
      </c>
      <c r="G13" s="91">
        <v>2930</v>
      </c>
      <c r="H13" s="91">
        <v>2473</v>
      </c>
      <c r="I13" s="91">
        <v>1211</v>
      </c>
      <c r="J13" s="91">
        <v>792</v>
      </c>
      <c r="K13" s="92">
        <f>SUM(C13:J13)</f>
        <v>11956</v>
      </c>
      <c r="L13" s="214"/>
    </row>
    <row r="14" spans="1:15" ht="12" customHeight="1" x14ac:dyDescent="0.2">
      <c r="B14" s="93">
        <v>1979</v>
      </c>
      <c r="C14" s="94">
        <v>96</v>
      </c>
      <c r="D14" s="94">
        <v>866</v>
      </c>
      <c r="E14" s="94">
        <v>713</v>
      </c>
      <c r="F14" s="94">
        <v>3084</v>
      </c>
      <c r="G14" s="94">
        <v>3162</v>
      </c>
      <c r="H14" s="94">
        <v>2381</v>
      </c>
      <c r="I14" s="94">
        <v>1117</v>
      </c>
      <c r="J14" s="94">
        <v>778</v>
      </c>
      <c r="K14" s="95">
        <f t="shared" ref="K14:K24" si="1">SUM(C14:J14)</f>
        <v>12197</v>
      </c>
      <c r="L14" s="214"/>
    </row>
    <row r="15" spans="1:15" ht="12" customHeight="1" x14ac:dyDescent="0.2">
      <c r="B15" s="90">
        <v>1980</v>
      </c>
      <c r="C15" s="91">
        <v>109</v>
      </c>
      <c r="D15" s="91">
        <v>851</v>
      </c>
      <c r="E15" s="91">
        <v>784</v>
      </c>
      <c r="F15" s="91">
        <v>3154</v>
      </c>
      <c r="G15" s="91">
        <v>3222</v>
      </c>
      <c r="H15" s="91">
        <v>2446</v>
      </c>
      <c r="I15" s="91">
        <v>1115</v>
      </c>
      <c r="J15" s="91">
        <v>833</v>
      </c>
      <c r="K15" s="92">
        <f t="shared" si="1"/>
        <v>12514</v>
      </c>
      <c r="L15" s="214"/>
    </row>
    <row r="16" spans="1:15" ht="12" customHeight="1" x14ac:dyDescent="0.2">
      <c r="B16" s="93">
        <v>1981</v>
      </c>
      <c r="C16" s="94">
        <v>84</v>
      </c>
      <c r="D16" s="94">
        <v>781</v>
      </c>
      <c r="E16" s="94">
        <v>614</v>
      </c>
      <c r="F16" s="94">
        <v>3014</v>
      </c>
      <c r="G16" s="94">
        <v>3260</v>
      </c>
      <c r="H16" s="94">
        <v>2384</v>
      </c>
      <c r="I16" s="94">
        <v>1002</v>
      </c>
      <c r="J16" s="94">
        <v>814</v>
      </c>
      <c r="K16" s="95">
        <f t="shared" si="1"/>
        <v>11953</v>
      </c>
      <c r="L16" s="214"/>
    </row>
    <row r="17" spans="2:12" ht="12" customHeight="1" x14ac:dyDescent="0.2">
      <c r="B17" s="90">
        <v>1982</v>
      </c>
      <c r="C17" s="91">
        <v>63</v>
      </c>
      <c r="D17" s="91">
        <v>766</v>
      </c>
      <c r="E17" s="91">
        <v>604</v>
      </c>
      <c r="F17" s="91">
        <v>3008</v>
      </c>
      <c r="G17" s="91">
        <v>3336</v>
      </c>
      <c r="H17" s="91">
        <v>2437</v>
      </c>
      <c r="I17" s="91">
        <v>908</v>
      </c>
      <c r="J17" s="91">
        <v>908</v>
      </c>
      <c r="K17" s="92">
        <f t="shared" si="1"/>
        <v>12030</v>
      </c>
      <c r="L17" s="214"/>
    </row>
    <row r="18" spans="2:12" ht="12" customHeight="1" x14ac:dyDescent="0.2">
      <c r="B18" s="93">
        <v>1983</v>
      </c>
      <c r="C18" s="94">
        <v>60</v>
      </c>
      <c r="D18" s="94">
        <v>715</v>
      </c>
      <c r="E18" s="94">
        <v>516</v>
      </c>
      <c r="F18" s="94">
        <v>2932</v>
      </c>
      <c r="G18" s="94">
        <v>3373</v>
      </c>
      <c r="H18" s="94">
        <v>2403</v>
      </c>
      <c r="I18" s="94">
        <v>857</v>
      </c>
      <c r="J18" s="94">
        <v>819</v>
      </c>
      <c r="K18" s="95">
        <f t="shared" si="1"/>
        <v>11675</v>
      </c>
      <c r="L18" s="214"/>
    </row>
    <row r="19" spans="2:12" ht="12" customHeight="1" x14ac:dyDescent="0.2">
      <c r="B19" s="90">
        <v>1984</v>
      </c>
      <c r="C19" s="91">
        <v>61</v>
      </c>
      <c r="D19" s="91">
        <v>688</v>
      </c>
      <c r="E19" s="91">
        <v>489</v>
      </c>
      <c r="F19" s="91">
        <v>2852</v>
      </c>
      <c r="G19" s="91">
        <v>3459</v>
      </c>
      <c r="H19" s="91">
        <v>2355</v>
      </c>
      <c r="I19" s="91">
        <v>764</v>
      </c>
      <c r="J19" s="91">
        <v>857</v>
      </c>
      <c r="K19" s="92">
        <f t="shared" si="1"/>
        <v>11525</v>
      </c>
      <c r="L19" s="214"/>
    </row>
    <row r="20" spans="2:12" ht="12" customHeight="1" x14ac:dyDescent="0.2">
      <c r="B20" s="93">
        <v>1985</v>
      </c>
      <c r="C20" s="94">
        <v>45</v>
      </c>
      <c r="D20" s="94">
        <v>633</v>
      </c>
      <c r="E20" s="94">
        <v>469</v>
      </c>
      <c r="F20" s="94">
        <v>2494</v>
      </c>
      <c r="G20" s="94">
        <v>3211</v>
      </c>
      <c r="H20" s="94">
        <v>2055</v>
      </c>
      <c r="I20" s="94">
        <v>717</v>
      </c>
      <c r="J20" s="94">
        <v>823</v>
      </c>
      <c r="K20" s="95">
        <f t="shared" si="1"/>
        <v>10447</v>
      </c>
      <c r="L20" s="214"/>
    </row>
    <row r="21" spans="2:12" ht="12" customHeight="1" x14ac:dyDescent="0.2">
      <c r="B21" s="90">
        <v>1986</v>
      </c>
      <c r="C21" s="91">
        <v>34</v>
      </c>
      <c r="D21" s="91">
        <v>636</v>
      </c>
      <c r="E21" s="91">
        <v>461</v>
      </c>
      <c r="F21" s="91">
        <v>2723</v>
      </c>
      <c r="G21" s="91">
        <v>3375</v>
      </c>
      <c r="H21" s="91">
        <v>2104</v>
      </c>
      <c r="I21" s="91">
        <v>791</v>
      </c>
      <c r="J21" s="91">
        <v>835</v>
      </c>
      <c r="K21" s="92">
        <f t="shared" si="1"/>
        <v>10959</v>
      </c>
      <c r="L21" s="214"/>
    </row>
    <row r="22" spans="2:12" ht="12" customHeight="1" x14ac:dyDescent="0.2">
      <c r="B22" s="93">
        <v>1987</v>
      </c>
      <c r="C22" s="94">
        <v>41</v>
      </c>
      <c r="D22" s="94">
        <v>566</v>
      </c>
      <c r="E22" s="94">
        <v>426</v>
      </c>
      <c r="F22" s="94">
        <v>2337</v>
      </c>
      <c r="G22" s="94">
        <v>3085</v>
      </c>
      <c r="H22" s="94">
        <v>1888</v>
      </c>
      <c r="I22" s="94">
        <v>719</v>
      </c>
      <c r="J22" s="94">
        <v>793</v>
      </c>
      <c r="K22" s="95">
        <f t="shared" si="1"/>
        <v>9855</v>
      </c>
      <c r="L22" s="214"/>
    </row>
    <row r="23" spans="2:12" ht="12" customHeight="1" x14ac:dyDescent="0.2">
      <c r="B23" s="90">
        <v>1988</v>
      </c>
      <c r="C23" s="91">
        <v>33</v>
      </c>
      <c r="D23" s="91">
        <v>550</v>
      </c>
      <c r="E23" s="91">
        <v>433</v>
      </c>
      <c r="F23" s="91">
        <v>2551</v>
      </c>
      <c r="G23" s="91">
        <v>3302</v>
      </c>
      <c r="H23" s="91">
        <v>1886</v>
      </c>
      <c r="I23" s="91">
        <v>817</v>
      </c>
      <c r="J23" s="91">
        <v>976</v>
      </c>
      <c r="K23" s="92">
        <f t="shared" si="1"/>
        <v>10548</v>
      </c>
      <c r="L23" s="214"/>
    </row>
    <row r="24" spans="2:12" ht="12" customHeight="1" x14ac:dyDescent="0.2">
      <c r="B24" s="93">
        <v>1989</v>
      </c>
      <c r="C24" s="94">
        <v>30</v>
      </c>
      <c r="D24" s="94">
        <v>532</v>
      </c>
      <c r="E24" s="94">
        <v>449</v>
      </c>
      <c r="F24" s="94">
        <v>2536</v>
      </c>
      <c r="G24" s="94">
        <v>3460</v>
      </c>
      <c r="H24" s="94">
        <v>1897</v>
      </c>
      <c r="I24" s="94">
        <v>704</v>
      </c>
      <c r="J24" s="94">
        <v>920</v>
      </c>
      <c r="K24" s="95">
        <f t="shared" si="1"/>
        <v>10528</v>
      </c>
      <c r="L24" s="214"/>
    </row>
    <row r="25" spans="2:12" ht="12" customHeight="1" x14ac:dyDescent="0.2">
      <c r="B25" s="90">
        <v>1990</v>
      </c>
      <c r="C25" s="91">
        <v>26</v>
      </c>
      <c r="D25" s="91">
        <v>501</v>
      </c>
      <c r="E25" s="91">
        <v>433</v>
      </c>
      <c r="F25" s="91">
        <v>2520</v>
      </c>
      <c r="G25" s="91">
        <v>3466</v>
      </c>
      <c r="H25" s="91">
        <v>1840</v>
      </c>
      <c r="I25" s="91">
        <v>694</v>
      </c>
      <c r="J25" s="91">
        <v>809</v>
      </c>
      <c r="K25" s="92">
        <v>10289</v>
      </c>
      <c r="L25" s="214"/>
    </row>
    <row r="26" spans="2:12" ht="12" customHeight="1" x14ac:dyDescent="0.2">
      <c r="B26" s="93">
        <v>1991</v>
      </c>
      <c r="C26" s="94">
        <v>24</v>
      </c>
      <c r="D26" s="94">
        <v>483</v>
      </c>
      <c r="E26" s="94">
        <v>349</v>
      </c>
      <c r="F26" s="94">
        <v>2377</v>
      </c>
      <c r="G26" s="94">
        <v>3337</v>
      </c>
      <c r="H26" s="94">
        <v>1620</v>
      </c>
      <c r="I26" s="94">
        <v>658</v>
      </c>
      <c r="J26" s="94">
        <v>769</v>
      </c>
      <c r="K26" s="95">
        <v>9617</v>
      </c>
      <c r="L26" s="214"/>
    </row>
    <row r="27" spans="2:12" ht="12" customHeight="1" x14ac:dyDescent="0.2">
      <c r="B27" s="90">
        <v>1992</v>
      </c>
      <c r="C27" s="91">
        <v>20</v>
      </c>
      <c r="D27" s="91">
        <v>418</v>
      </c>
      <c r="E27" s="91">
        <v>300</v>
      </c>
      <c r="F27" s="91">
        <v>2315</v>
      </c>
      <c r="G27" s="91">
        <v>3030</v>
      </c>
      <c r="H27" s="91">
        <v>1626</v>
      </c>
      <c r="I27" s="91">
        <v>721</v>
      </c>
      <c r="J27" s="91">
        <v>653</v>
      </c>
      <c r="K27" s="92">
        <v>9083</v>
      </c>
      <c r="L27" s="214"/>
    </row>
    <row r="28" spans="2:12" ht="12" customHeight="1" x14ac:dyDescent="0.2">
      <c r="B28" s="93">
        <v>1993</v>
      </c>
      <c r="C28" s="94">
        <v>10</v>
      </c>
      <c r="D28" s="94">
        <v>421</v>
      </c>
      <c r="E28" s="94">
        <v>361</v>
      </c>
      <c r="F28" s="94">
        <v>2173</v>
      </c>
      <c r="G28" s="94">
        <v>3001</v>
      </c>
      <c r="H28" s="94">
        <v>1636</v>
      </c>
      <c r="I28" s="94">
        <v>714</v>
      </c>
      <c r="J28" s="94">
        <v>736</v>
      </c>
      <c r="K28" s="95">
        <v>9052</v>
      </c>
      <c r="L28" s="214"/>
    </row>
    <row r="29" spans="2:12" ht="12" customHeight="1" x14ac:dyDescent="0.2">
      <c r="B29" s="90">
        <v>1994</v>
      </c>
      <c r="C29" s="91">
        <v>11</v>
      </c>
      <c r="D29" s="91">
        <v>431</v>
      </c>
      <c r="E29" s="91">
        <v>315</v>
      </c>
      <c r="F29" s="91">
        <v>1971</v>
      </c>
      <c r="G29" s="91">
        <v>2743</v>
      </c>
      <c r="H29" s="91">
        <v>1564</v>
      </c>
      <c r="I29" s="91">
        <v>804</v>
      </c>
      <c r="J29" s="91">
        <v>694</v>
      </c>
      <c r="K29" s="92">
        <v>8533</v>
      </c>
      <c r="L29" s="214"/>
    </row>
    <row r="30" spans="2:12" ht="12" customHeight="1" x14ac:dyDescent="0.2">
      <c r="B30" s="93">
        <v>1995</v>
      </c>
      <c r="C30" s="94">
        <v>8</v>
      </c>
      <c r="D30" s="94">
        <v>414</v>
      </c>
      <c r="E30" s="94">
        <v>371</v>
      </c>
      <c r="F30" s="94">
        <v>1857</v>
      </c>
      <c r="G30" s="94">
        <v>2794</v>
      </c>
      <c r="H30" s="94">
        <v>1562</v>
      </c>
      <c r="I30" s="94">
        <v>743</v>
      </c>
      <c r="J30" s="94">
        <v>663</v>
      </c>
      <c r="K30" s="95">
        <v>8412</v>
      </c>
      <c r="L30" s="214"/>
    </row>
    <row r="31" spans="2:12" ht="12" customHeight="1" x14ac:dyDescent="0.2">
      <c r="B31" s="90">
        <v>1996</v>
      </c>
      <c r="C31" s="91">
        <v>9</v>
      </c>
      <c r="D31" s="91">
        <v>392</v>
      </c>
      <c r="E31" s="91">
        <v>360</v>
      </c>
      <c r="F31" s="91">
        <v>1666</v>
      </c>
      <c r="G31" s="91">
        <v>2685</v>
      </c>
      <c r="H31" s="91">
        <v>1502</v>
      </c>
      <c r="I31" s="91">
        <v>751</v>
      </c>
      <c r="J31" s="91">
        <v>715</v>
      </c>
      <c r="K31" s="92">
        <v>8080</v>
      </c>
      <c r="L31" s="214"/>
    </row>
    <row r="32" spans="2:12" ht="12" customHeight="1" x14ac:dyDescent="0.2">
      <c r="B32" s="93">
        <v>1997</v>
      </c>
      <c r="C32" s="94">
        <v>11</v>
      </c>
      <c r="D32" s="94">
        <v>381</v>
      </c>
      <c r="E32" s="94">
        <v>388</v>
      </c>
      <c r="F32" s="94">
        <v>1673</v>
      </c>
      <c r="G32" s="94">
        <v>2668</v>
      </c>
      <c r="H32" s="94">
        <v>1461</v>
      </c>
      <c r="I32" s="94">
        <v>703</v>
      </c>
      <c r="J32" s="94">
        <v>704</v>
      </c>
      <c r="K32" s="95">
        <v>7989</v>
      </c>
      <c r="L32" s="214"/>
    </row>
    <row r="33" spans="1:12" ht="12" customHeight="1" x14ac:dyDescent="0.2">
      <c r="B33" s="90">
        <v>1998</v>
      </c>
      <c r="C33" s="91">
        <v>8</v>
      </c>
      <c r="D33" s="91">
        <v>366</v>
      </c>
      <c r="E33" s="91">
        <v>324</v>
      </c>
      <c r="F33" s="91">
        <v>1825</v>
      </c>
      <c r="G33" s="91">
        <v>2902</v>
      </c>
      <c r="H33" s="91">
        <v>1512</v>
      </c>
      <c r="I33" s="91">
        <v>722</v>
      </c>
      <c r="J33" s="91">
        <v>778</v>
      </c>
      <c r="K33" s="92">
        <v>8437</v>
      </c>
      <c r="L33" s="214"/>
    </row>
    <row r="34" spans="1:12" ht="12" customHeight="1" x14ac:dyDescent="0.2">
      <c r="B34" s="93">
        <v>1999</v>
      </c>
      <c r="C34" s="94">
        <v>52</v>
      </c>
      <c r="D34" s="94">
        <v>333</v>
      </c>
      <c r="E34" s="94">
        <v>377</v>
      </c>
      <c r="F34" s="94">
        <v>1746</v>
      </c>
      <c r="G34" s="94">
        <v>2667</v>
      </c>
      <c r="H34" s="94">
        <v>1490</v>
      </c>
      <c r="I34" s="94">
        <v>636</v>
      </c>
      <c r="J34" s="94">
        <v>728</v>
      </c>
      <c r="K34" s="95">
        <v>8029</v>
      </c>
      <c r="L34" s="214"/>
    </row>
    <row r="35" spans="1:12" ht="12" customHeight="1" x14ac:dyDescent="0.2">
      <c r="B35" s="90">
        <v>2000</v>
      </c>
      <c r="C35" s="91">
        <v>133</v>
      </c>
      <c r="D35" s="91">
        <v>343</v>
      </c>
      <c r="E35" s="91">
        <v>331</v>
      </c>
      <c r="F35" s="91">
        <v>1633</v>
      </c>
      <c r="G35" s="91">
        <v>2522</v>
      </c>
      <c r="H35" s="91">
        <v>1411</v>
      </c>
      <c r="I35" s="91">
        <v>590</v>
      </c>
      <c r="J35" s="91">
        <v>680</v>
      </c>
      <c r="K35" s="92">
        <v>7643</v>
      </c>
      <c r="L35" s="214"/>
    </row>
    <row r="36" spans="1:12" ht="12" customHeight="1" x14ac:dyDescent="0.2">
      <c r="B36" s="93">
        <v>2001</v>
      </c>
      <c r="C36" s="94">
        <v>82</v>
      </c>
      <c r="D36" s="94">
        <v>284</v>
      </c>
      <c r="E36" s="94">
        <v>351</v>
      </c>
      <c r="F36" s="94">
        <v>1726</v>
      </c>
      <c r="G36" s="94">
        <v>2579</v>
      </c>
      <c r="H36" s="94">
        <v>1410</v>
      </c>
      <c r="I36" s="94">
        <v>603</v>
      </c>
      <c r="J36" s="94">
        <v>685</v>
      </c>
      <c r="K36" s="95">
        <v>7720</v>
      </c>
      <c r="L36" s="214"/>
    </row>
    <row r="37" spans="1:12" ht="12" customHeight="1" x14ac:dyDescent="0.2">
      <c r="B37" s="90">
        <v>2002</v>
      </c>
      <c r="C37" s="91">
        <v>85</v>
      </c>
      <c r="D37" s="91">
        <v>246</v>
      </c>
      <c r="E37" s="91">
        <v>293</v>
      </c>
      <c r="F37" s="91">
        <v>1562</v>
      </c>
      <c r="G37" s="91">
        <v>2435</v>
      </c>
      <c r="H37" s="91">
        <v>1356</v>
      </c>
      <c r="I37" s="91">
        <v>601</v>
      </c>
      <c r="J37" s="91">
        <v>664</v>
      </c>
      <c r="K37" s="92">
        <v>7242</v>
      </c>
      <c r="L37" s="214"/>
    </row>
    <row r="38" spans="1:12" ht="12" customHeight="1" x14ac:dyDescent="0.2">
      <c r="B38" s="93">
        <v>2003</v>
      </c>
      <c r="C38" s="94">
        <v>82</v>
      </c>
      <c r="D38" s="94">
        <v>210</v>
      </c>
      <c r="E38" s="94">
        <v>258</v>
      </c>
      <c r="F38" s="94">
        <v>1218</v>
      </c>
      <c r="G38" s="94">
        <v>1858</v>
      </c>
      <c r="H38" s="94">
        <v>1065</v>
      </c>
      <c r="I38" s="94">
        <v>460</v>
      </c>
      <c r="J38" s="94">
        <v>580</v>
      </c>
      <c r="K38" s="95">
        <v>5731</v>
      </c>
      <c r="L38" s="214"/>
    </row>
    <row r="39" spans="1:12" ht="12" customHeight="1" thickBot="1" x14ac:dyDescent="0.25">
      <c r="B39" s="90">
        <v>2004</v>
      </c>
      <c r="C39" s="91">
        <v>13</v>
      </c>
      <c r="D39" s="91">
        <v>179</v>
      </c>
      <c r="E39" s="91">
        <v>216</v>
      </c>
      <c r="F39" s="91">
        <v>1227</v>
      </c>
      <c r="G39" s="91">
        <v>1718</v>
      </c>
      <c r="H39" s="91">
        <v>981</v>
      </c>
      <c r="I39" s="91">
        <v>369</v>
      </c>
      <c r="J39" s="91">
        <v>529</v>
      </c>
      <c r="K39" s="92">
        <v>5232</v>
      </c>
      <c r="L39" s="215"/>
    </row>
    <row r="40" spans="1:12" ht="12" customHeight="1" thickTop="1" x14ac:dyDescent="0.2">
      <c r="B40" s="96">
        <v>2005</v>
      </c>
      <c r="C40" s="97">
        <v>20</v>
      </c>
      <c r="D40" s="97">
        <v>143</v>
      </c>
      <c r="E40" s="97">
        <v>260</v>
      </c>
      <c r="F40" s="97">
        <v>1222</v>
      </c>
      <c r="G40" s="97">
        <v>1645</v>
      </c>
      <c r="H40" s="97">
        <v>1034</v>
      </c>
      <c r="I40" s="97">
        <v>384</v>
      </c>
      <c r="J40" s="97">
        <v>610</v>
      </c>
      <c r="K40" s="97">
        <v>5318</v>
      </c>
      <c r="L40" s="212" t="s">
        <v>19</v>
      </c>
    </row>
    <row r="41" spans="1:12" ht="12" customHeight="1" x14ac:dyDescent="0.2">
      <c r="B41" s="90">
        <v>2006</v>
      </c>
      <c r="C41" s="91">
        <v>65</v>
      </c>
      <c r="D41" s="91">
        <v>131</v>
      </c>
      <c r="E41" s="91">
        <v>225</v>
      </c>
      <c r="F41" s="91">
        <v>1037</v>
      </c>
      <c r="G41" s="91">
        <v>1404</v>
      </c>
      <c r="H41" s="91">
        <v>946</v>
      </c>
      <c r="I41" s="91">
        <v>343</v>
      </c>
      <c r="J41" s="91">
        <v>558</v>
      </c>
      <c r="K41" s="92">
        <v>4709</v>
      </c>
      <c r="L41" s="213"/>
    </row>
    <row r="42" spans="1:12" ht="12" customHeight="1" x14ac:dyDescent="0.2">
      <c r="B42" s="93">
        <v>2007</v>
      </c>
      <c r="C42" s="94">
        <v>8</v>
      </c>
      <c r="D42" s="94">
        <v>164</v>
      </c>
      <c r="E42" s="94">
        <v>200</v>
      </c>
      <c r="F42" s="94">
        <v>981</v>
      </c>
      <c r="G42" s="94">
        <v>1491</v>
      </c>
      <c r="H42" s="94">
        <v>892</v>
      </c>
      <c r="I42" s="94">
        <v>356</v>
      </c>
      <c r="J42" s="94">
        <v>528</v>
      </c>
      <c r="K42" s="95">
        <v>4620</v>
      </c>
      <c r="L42" s="213"/>
    </row>
    <row r="43" spans="1:12" ht="12" customHeight="1" x14ac:dyDescent="0.2">
      <c r="B43" s="90">
        <v>2008</v>
      </c>
      <c r="C43" s="91"/>
      <c r="D43" s="91">
        <v>125</v>
      </c>
      <c r="E43" s="91">
        <v>172</v>
      </c>
      <c r="F43" s="91">
        <v>958</v>
      </c>
      <c r="G43" s="91">
        <v>1342</v>
      </c>
      <c r="H43" s="91">
        <v>867</v>
      </c>
      <c r="I43" s="91">
        <v>282</v>
      </c>
      <c r="J43" s="91">
        <v>529</v>
      </c>
      <c r="K43" s="92">
        <v>4275</v>
      </c>
      <c r="L43" s="213"/>
    </row>
    <row r="44" spans="1:12" ht="12" customHeight="1" x14ac:dyDescent="0.2">
      <c r="B44" s="93">
        <v>2009</v>
      </c>
      <c r="C44" s="94"/>
      <c r="D44" s="94">
        <v>122</v>
      </c>
      <c r="E44" s="94">
        <v>189</v>
      </c>
      <c r="F44" s="94">
        <v>901</v>
      </c>
      <c r="G44" s="94">
        <v>1366</v>
      </c>
      <c r="H44" s="94">
        <v>899</v>
      </c>
      <c r="I44" s="94">
        <v>288</v>
      </c>
      <c r="J44" s="94">
        <v>508</v>
      </c>
      <c r="K44" s="95">
        <v>4273</v>
      </c>
      <c r="L44" s="213"/>
    </row>
    <row r="45" spans="1:12" ht="12" customHeight="1" x14ac:dyDescent="0.2">
      <c r="B45" s="90">
        <v>2010</v>
      </c>
      <c r="C45" s="91">
        <v>1</v>
      </c>
      <c r="D45" s="91">
        <v>130</v>
      </c>
      <c r="E45" s="91">
        <v>161</v>
      </c>
      <c r="F45" s="91">
        <v>831</v>
      </c>
      <c r="G45" s="91">
        <v>1249</v>
      </c>
      <c r="H45" s="91">
        <v>856</v>
      </c>
      <c r="I45" s="91">
        <v>264</v>
      </c>
      <c r="J45" s="91">
        <v>500</v>
      </c>
      <c r="K45" s="92">
        <v>3992</v>
      </c>
      <c r="L45" s="213"/>
    </row>
    <row r="46" spans="1:12" ht="12" customHeight="1" x14ac:dyDescent="0.2">
      <c r="B46" s="93">
        <v>2011</v>
      </c>
      <c r="C46" s="94">
        <v>1</v>
      </c>
      <c r="D46" s="94">
        <v>128</v>
      </c>
      <c r="E46" s="94">
        <v>144</v>
      </c>
      <c r="F46" s="94">
        <v>813</v>
      </c>
      <c r="G46" s="94">
        <v>1272</v>
      </c>
      <c r="H46" s="94">
        <v>847</v>
      </c>
      <c r="I46" s="94">
        <v>280</v>
      </c>
      <c r="J46" s="94">
        <v>478</v>
      </c>
      <c r="K46" s="95">
        <v>3963</v>
      </c>
      <c r="L46" s="213"/>
    </row>
    <row r="47" spans="1:12" ht="12" customHeight="1" x14ac:dyDescent="0.2">
      <c r="A47" s="65"/>
      <c r="B47" s="90">
        <v>2012</v>
      </c>
      <c r="C47" s="91"/>
      <c r="D47" s="91">
        <v>115</v>
      </c>
      <c r="E47" s="91">
        <v>131</v>
      </c>
      <c r="F47" s="91">
        <v>753</v>
      </c>
      <c r="G47" s="91">
        <v>1082</v>
      </c>
      <c r="H47" s="91">
        <v>827</v>
      </c>
      <c r="I47" s="91">
        <v>264</v>
      </c>
      <c r="J47" s="91">
        <v>481</v>
      </c>
      <c r="K47" s="92">
        <v>3653</v>
      </c>
      <c r="L47" s="213"/>
    </row>
    <row r="48" spans="1:12" ht="12" customHeight="1" x14ac:dyDescent="0.2">
      <c r="A48" s="65"/>
      <c r="B48" s="93">
        <v>2013</v>
      </c>
      <c r="C48" s="94"/>
      <c r="D48" s="94">
        <v>97</v>
      </c>
      <c r="E48" s="94">
        <v>102</v>
      </c>
      <c r="F48" s="94">
        <v>636</v>
      </c>
      <c r="G48" s="94">
        <v>1005</v>
      </c>
      <c r="H48" s="94">
        <v>740</v>
      </c>
      <c r="I48" s="94">
        <v>254</v>
      </c>
      <c r="J48" s="94">
        <v>434</v>
      </c>
      <c r="K48" s="95">
        <v>3268</v>
      </c>
      <c r="L48" s="213"/>
    </row>
    <row r="49" spans="1:12" ht="12" customHeight="1" x14ac:dyDescent="0.2">
      <c r="A49" s="65"/>
      <c r="B49" s="90">
        <v>2014</v>
      </c>
      <c r="C49" s="91">
        <v>1</v>
      </c>
      <c r="D49" s="91">
        <v>112</v>
      </c>
      <c r="E49" s="91">
        <v>116</v>
      </c>
      <c r="F49" s="91">
        <v>582</v>
      </c>
      <c r="G49" s="91">
        <v>1041</v>
      </c>
      <c r="H49" s="91">
        <v>761</v>
      </c>
      <c r="I49" s="91">
        <v>283</v>
      </c>
      <c r="J49" s="91">
        <v>488</v>
      </c>
      <c r="K49" s="92">
        <v>3384</v>
      </c>
      <c r="L49" s="213"/>
    </row>
    <row r="50" spans="1:12" ht="12" customHeight="1" x14ac:dyDescent="0.2">
      <c r="A50" s="65"/>
      <c r="B50" s="93">
        <v>2015</v>
      </c>
      <c r="C50" s="94"/>
      <c r="D50" s="94">
        <v>101</v>
      </c>
      <c r="E50" s="94">
        <v>125</v>
      </c>
      <c r="F50" s="94">
        <v>619</v>
      </c>
      <c r="G50" s="94">
        <v>1024</v>
      </c>
      <c r="H50" s="94">
        <v>761</v>
      </c>
      <c r="I50" s="94">
        <v>312</v>
      </c>
      <c r="J50" s="94">
        <v>519</v>
      </c>
      <c r="K50" s="95">
        <v>3461</v>
      </c>
      <c r="L50" s="213"/>
    </row>
    <row r="51" spans="1:12" ht="12" customHeight="1" x14ac:dyDescent="0.2">
      <c r="A51" s="65"/>
      <c r="B51" s="90">
        <v>2016</v>
      </c>
      <c r="C51" s="91"/>
      <c r="D51" s="91">
        <v>108</v>
      </c>
      <c r="E51" s="91">
        <v>96</v>
      </c>
      <c r="F51" s="91">
        <v>597</v>
      </c>
      <c r="G51" s="91">
        <v>994</v>
      </c>
      <c r="H51" s="91">
        <v>796</v>
      </c>
      <c r="I51" s="91">
        <v>320</v>
      </c>
      <c r="J51" s="91">
        <v>566</v>
      </c>
      <c r="K51" s="92">
        <v>3477</v>
      </c>
      <c r="L51" s="213"/>
    </row>
    <row r="52" spans="1:12" ht="12" customHeight="1" x14ac:dyDescent="0.2">
      <c r="A52" s="65"/>
      <c r="B52" s="93">
        <v>2017</v>
      </c>
      <c r="C52" s="94"/>
      <c r="D52" s="94">
        <v>104</v>
      </c>
      <c r="E52" s="94">
        <v>101</v>
      </c>
      <c r="F52" s="94">
        <v>562</v>
      </c>
      <c r="G52" s="94">
        <v>1008</v>
      </c>
      <c r="H52" s="94">
        <v>804</v>
      </c>
      <c r="I52" s="94">
        <v>342</v>
      </c>
      <c r="J52" s="94">
        <v>527</v>
      </c>
      <c r="K52" s="95">
        <f>SUM(C52:J52)</f>
        <v>3448</v>
      </c>
      <c r="L52" s="213"/>
    </row>
    <row r="53" spans="1:12" ht="12" customHeight="1" x14ac:dyDescent="0.2">
      <c r="A53" s="65"/>
      <c r="B53" s="90">
        <v>2018</v>
      </c>
      <c r="C53" s="91"/>
      <c r="D53" s="91">
        <v>86</v>
      </c>
      <c r="E53" s="91">
        <v>106</v>
      </c>
      <c r="F53" s="91">
        <v>503</v>
      </c>
      <c r="G53" s="91">
        <f>511+410</f>
        <v>921</v>
      </c>
      <c r="H53" s="91">
        <v>790</v>
      </c>
      <c r="I53" s="91">
        <v>332</v>
      </c>
      <c r="J53" s="91">
        <v>510</v>
      </c>
      <c r="K53" s="92">
        <f>SUM(C53:J53)</f>
        <v>3248</v>
      </c>
      <c r="L53" s="213"/>
    </row>
    <row r="54" spans="1:12" s="99" customFormat="1" ht="12" customHeight="1" x14ac:dyDescent="0.2">
      <c r="A54" s="98"/>
      <c r="B54" s="70" t="s">
        <v>115</v>
      </c>
      <c r="C54" s="187" t="s">
        <v>16</v>
      </c>
      <c r="D54" s="72">
        <f>(D53-D52)/D52</f>
        <v>-0.17307692307692307</v>
      </c>
      <c r="E54" s="72">
        <f t="shared" ref="E54:K54" si="2">(E53-E52)/E52</f>
        <v>4.9504950495049507E-2</v>
      </c>
      <c r="F54" s="72">
        <f t="shared" si="2"/>
        <v>-0.10498220640569395</v>
      </c>
      <c r="G54" s="72">
        <f t="shared" si="2"/>
        <v>-8.6309523809523808E-2</v>
      </c>
      <c r="H54" s="72">
        <f t="shared" si="2"/>
        <v>-1.7412935323383085E-2</v>
      </c>
      <c r="I54" s="72">
        <f t="shared" si="2"/>
        <v>-2.9239766081871343E-2</v>
      </c>
      <c r="J54" s="72">
        <f t="shared" si="2"/>
        <v>-3.2258064516129031E-2</v>
      </c>
      <c r="K54" s="72">
        <f t="shared" si="2"/>
        <v>-5.8004640371229696E-2</v>
      </c>
      <c r="L54" s="213"/>
    </row>
    <row r="55" spans="1:12" x14ac:dyDescent="0.2">
      <c r="A55" s="65"/>
      <c r="B55" s="99"/>
      <c r="C55" s="62"/>
      <c r="D55" s="62"/>
      <c r="E55" s="62"/>
      <c r="F55" s="62"/>
      <c r="G55" s="62"/>
      <c r="H55" s="62"/>
      <c r="I55" s="62"/>
      <c r="J55" s="62"/>
      <c r="K55" s="62"/>
      <c r="L55" s="63"/>
    </row>
  </sheetData>
  <mergeCells count="4">
    <mergeCell ref="L40:L54"/>
    <mergeCell ref="L5:L39"/>
    <mergeCell ref="B3:N3"/>
    <mergeCell ref="B2:N2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K52 K5:K24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O1" sqref="O1:P1048576"/>
    </sheetView>
  </sheetViews>
  <sheetFormatPr baseColWidth="10" defaultColWidth="11.5703125" defaultRowHeight="12.75" x14ac:dyDescent="0.2"/>
  <cols>
    <col min="1" max="1" width="11.5703125" style="38"/>
    <col min="2" max="2" width="10.140625" style="38" customWidth="1"/>
    <col min="3" max="12" width="7.85546875" style="38" customWidth="1"/>
    <col min="13" max="13" width="6.28515625" style="61" customWidth="1"/>
    <col min="14" max="16384" width="11.5703125" style="38"/>
  </cols>
  <sheetData>
    <row r="2" spans="1:15" s="178" customFormat="1" ht="27" customHeight="1" x14ac:dyDescent="0.25">
      <c r="B2" s="205" t="s">
        <v>79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179"/>
    </row>
    <row r="3" spans="1:15" ht="27" customHeight="1" x14ac:dyDescent="0.2">
      <c r="B3" s="206" t="s">
        <v>112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89"/>
    </row>
    <row r="4" spans="1:15" s="75" customFormat="1" ht="30" customHeight="1" x14ac:dyDescent="0.2">
      <c r="A4" s="74"/>
      <c r="B4" s="129" t="s">
        <v>1</v>
      </c>
      <c r="C4" s="166" t="s">
        <v>57</v>
      </c>
      <c r="D4" s="166" t="s">
        <v>58</v>
      </c>
      <c r="E4" s="166" t="s">
        <v>59</v>
      </c>
      <c r="F4" s="166" t="s">
        <v>60</v>
      </c>
      <c r="G4" s="166" t="s">
        <v>61</v>
      </c>
      <c r="H4" s="166" t="s">
        <v>62</v>
      </c>
      <c r="I4" s="166" t="s">
        <v>63</v>
      </c>
      <c r="J4" s="166" t="s">
        <v>64</v>
      </c>
      <c r="K4" s="167" t="s">
        <v>66</v>
      </c>
      <c r="L4" s="130" t="s">
        <v>65</v>
      </c>
      <c r="M4" s="67"/>
    </row>
    <row r="5" spans="1:15" s="75" customFormat="1" ht="12" customHeight="1" x14ac:dyDescent="0.2">
      <c r="A5" s="74"/>
      <c r="B5" s="131">
        <v>1970</v>
      </c>
      <c r="C5" s="50">
        <v>3202</v>
      </c>
      <c r="D5" s="50">
        <v>795</v>
      </c>
      <c r="E5" s="50">
        <v>2638</v>
      </c>
      <c r="F5" s="50">
        <v>306</v>
      </c>
      <c r="G5" s="50">
        <v>7523</v>
      </c>
      <c r="H5" s="50">
        <v>189</v>
      </c>
      <c r="I5" s="50">
        <v>226</v>
      </c>
      <c r="J5" s="50">
        <v>28</v>
      </c>
      <c r="K5" s="69">
        <v>129</v>
      </c>
      <c r="L5" s="132">
        <f>SUM(C5:K5)</f>
        <v>15036</v>
      </c>
      <c r="M5" s="216" t="s">
        <v>20</v>
      </c>
    </row>
    <row r="6" spans="1:15" s="75" customFormat="1" ht="12" customHeight="1" x14ac:dyDescent="0.2">
      <c r="A6" s="74"/>
      <c r="B6" s="133">
        <v>1971</v>
      </c>
      <c r="C6" s="94" t="s">
        <v>80</v>
      </c>
      <c r="D6" s="94">
        <v>738</v>
      </c>
      <c r="E6" s="94" t="s">
        <v>81</v>
      </c>
      <c r="F6" s="94">
        <v>549</v>
      </c>
      <c r="G6" s="94" t="s">
        <v>82</v>
      </c>
      <c r="H6" s="94">
        <v>246</v>
      </c>
      <c r="I6" s="94">
        <v>253</v>
      </c>
      <c r="J6" s="94">
        <v>52</v>
      </c>
      <c r="K6" s="95">
        <v>116</v>
      </c>
      <c r="L6" s="95">
        <v>16061</v>
      </c>
      <c r="M6" s="216"/>
    </row>
    <row r="7" spans="1:15" s="75" customFormat="1" ht="12" customHeight="1" x14ac:dyDescent="0.2">
      <c r="A7" s="74"/>
      <c r="B7" s="131">
        <v>1972</v>
      </c>
      <c r="C7" s="50" t="s">
        <v>83</v>
      </c>
      <c r="D7" s="50">
        <v>728</v>
      </c>
      <c r="E7" s="50" t="s">
        <v>84</v>
      </c>
      <c r="F7" s="50">
        <v>700</v>
      </c>
      <c r="G7" s="50" t="s">
        <v>85</v>
      </c>
      <c r="H7" s="50">
        <v>242</v>
      </c>
      <c r="I7" s="50">
        <v>274</v>
      </c>
      <c r="J7" s="50">
        <v>32</v>
      </c>
      <c r="K7" s="69">
        <v>115</v>
      </c>
      <c r="L7" s="69">
        <v>16545</v>
      </c>
      <c r="M7" s="216"/>
    </row>
    <row r="8" spans="1:15" s="75" customFormat="1" ht="12" customHeight="1" x14ac:dyDescent="0.2">
      <c r="A8" s="74"/>
      <c r="B8" s="133">
        <v>1973</v>
      </c>
      <c r="C8" s="94" t="s">
        <v>86</v>
      </c>
      <c r="D8" s="94">
        <v>665</v>
      </c>
      <c r="E8" s="94" t="s">
        <v>87</v>
      </c>
      <c r="F8" s="94">
        <v>739</v>
      </c>
      <c r="G8" s="94" t="s">
        <v>88</v>
      </c>
      <c r="H8" s="94">
        <v>224</v>
      </c>
      <c r="I8" s="94">
        <v>260</v>
      </c>
      <c r="J8" s="94">
        <v>72</v>
      </c>
      <c r="K8" s="95">
        <v>153</v>
      </c>
      <c r="L8" s="95">
        <v>15469</v>
      </c>
      <c r="M8" s="216"/>
    </row>
    <row r="9" spans="1:15" s="75" customFormat="1" ht="12" customHeight="1" x14ac:dyDescent="0.2">
      <c r="A9" s="74"/>
      <c r="B9" s="131">
        <v>1974</v>
      </c>
      <c r="C9" s="50" t="s">
        <v>89</v>
      </c>
      <c r="D9" s="50">
        <v>574</v>
      </c>
      <c r="E9" s="50" t="s">
        <v>90</v>
      </c>
      <c r="F9" s="50">
        <v>721</v>
      </c>
      <c r="G9" s="50" t="s">
        <v>91</v>
      </c>
      <c r="H9" s="50">
        <v>243</v>
      </c>
      <c r="I9" s="50">
        <v>269</v>
      </c>
      <c r="J9" s="50">
        <v>17</v>
      </c>
      <c r="K9" s="69">
        <v>121</v>
      </c>
      <c r="L9" s="69">
        <v>13327</v>
      </c>
      <c r="M9" s="216"/>
    </row>
    <row r="10" spans="1:15" s="75" customFormat="1" ht="12" customHeight="1" x14ac:dyDescent="0.2">
      <c r="A10" s="74"/>
      <c r="B10" s="133">
        <v>1975</v>
      </c>
      <c r="C10" s="94" t="s">
        <v>92</v>
      </c>
      <c r="D10" s="94">
        <v>565</v>
      </c>
      <c r="E10" s="94" t="s">
        <v>93</v>
      </c>
      <c r="F10" s="94">
        <v>698</v>
      </c>
      <c r="G10" s="94" t="s">
        <v>94</v>
      </c>
      <c r="H10" s="94">
        <v>275</v>
      </c>
      <c r="I10" s="94">
        <v>201</v>
      </c>
      <c r="J10" s="94">
        <v>47</v>
      </c>
      <c r="K10" s="95">
        <v>131</v>
      </c>
      <c r="L10" s="95">
        <v>12996</v>
      </c>
      <c r="M10" s="216"/>
    </row>
    <row r="11" spans="1:15" s="75" customFormat="1" ht="12" customHeight="1" x14ac:dyDescent="0.2">
      <c r="A11" s="74"/>
      <c r="B11" s="131">
        <v>1976</v>
      </c>
      <c r="C11" s="50" t="s">
        <v>95</v>
      </c>
      <c r="D11" s="50">
        <v>643</v>
      </c>
      <c r="E11" s="50" t="s">
        <v>96</v>
      </c>
      <c r="F11" s="50">
        <v>770</v>
      </c>
      <c r="G11" s="50" t="s">
        <v>97</v>
      </c>
      <c r="H11" s="50">
        <v>235</v>
      </c>
      <c r="I11" s="50">
        <v>251</v>
      </c>
      <c r="J11" s="50">
        <v>7</v>
      </c>
      <c r="K11" s="69">
        <v>115</v>
      </c>
      <c r="L11" s="69">
        <v>13577</v>
      </c>
      <c r="M11" s="216"/>
    </row>
    <row r="12" spans="1:15" s="75" customFormat="1" ht="12" customHeight="1" x14ac:dyDescent="0.2">
      <c r="A12" s="74"/>
      <c r="B12" s="133">
        <v>1977</v>
      </c>
      <c r="C12" s="94" t="s">
        <v>98</v>
      </c>
      <c r="D12" s="94">
        <v>577</v>
      </c>
      <c r="E12" s="94" t="s">
        <v>99</v>
      </c>
      <c r="F12" s="94">
        <v>842</v>
      </c>
      <c r="G12" s="94" t="s">
        <v>100</v>
      </c>
      <c r="H12" s="94">
        <v>277</v>
      </c>
      <c r="I12" s="94">
        <v>229</v>
      </c>
      <c r="J12" s="94">
        <v>26</v>
      </c>
      <c r="K12" s="95">
        <v>124</v>
      </c>
      <c r="L12" s="95">
        <v>12961</v>
      </c>
      <c r="M12" s="216"/>
    </row>
    <row r="13" spans="1:15" s="75" customFormat="1" ht="12" customHeight="1" x14ac:dyDescent="0.2">
      <c r="A13" s="74"/>
      <c r="B13" s="131">
        <v>1978</v>
      </c>
      <c r="C13" s="50">
        <v>2125</v>
      </c>
      <c r="D13" s="50">
        <v>571</v>
      </c>
      <c r="E13" s="50">
        <v>1618</v>
      </c>
      <c r="F13" s="50">
        <v>782</v>
      </c>
      <c r="G13" s="50">
        <v>6233</v>
      </c>
      <c r="H13" s="50">
        <v>260</v>
      </c>
      <c r="I13" s="50">
        <v>214</v>
      </c>
      <c r="J13" s="50">
        <v>35</v>
      </c>
      <c r="K13" s="69">
        <v>118</v>
      </c>
      <c r="L13" s="69">
        <f>SUM(C13:K13)</f>
        <v>11956</v>
      </c>
      <c r="M13" s="216"/>
    </row>
    <row r="14" spans="1:15" s="75" customFormat="1" ht="12" customHeight="1" x14ac:dyDescent="0.2">
      <c r="A14" s="74"/>
      <c r="B14" s="133">
        <v>1979</v>
      </c>
      <c r="C14" s="94">
        <v>2092</v>
      </c>
      <c r="D14" s="94">
        <v>589</v>
      </c>
      <c r="E14" s="94">
        <v>1381</v>
      </c>
      <c r="F14" s="94">
        <v>970</v>
      </c>
      <c r="G14" s="94">
        <v>6547</v>
      </c>
      <c r="H14" s="94">
        <v>263</v>
      </c>
      <c r="I14" s="94">
        <v>202</v>
      </c>
      <c r="J14" s="94">
        <v>38</v>
      </c>
      <c r="K14" s="95">
        <v>115</v>
      </c>
      <c r="L14" s="95">
        <v>12197</v>
      </c>
      <c r="M14" s="216"/>
    </row>
    <row r="15" spans="1:15" s="75" customFormat="1" ht="12" customHeight="1" x14ac:dyDescent="0.2">
      <c r="A15" s="74"/>
      <c r="B15" s="131">
        <v>1980</v>
      </c>
      <c r="C15" s="50">
        <v>2201</v>
      </c>
      <c r="D15" s="50">
        <v>659</v>
      </c>
      <c r="E15" s="50">
        <v>1273.4899912967799</v>
      </c>
      <c r="F15" s="50">
        <v>1056.5100087032201</v>
      </c>
      <c r="G15" s="50">
        <v>6701</v>
      </c>
      <c r="H15" s="50">
        <v>267</v>
      </c>
      <c r="I15" s="50">
        <v>209</v>
      </c>
      <c r="J15" s="50">
        <v>34</v>
      </c>
      <c r="K15" s="69">
        <v>113</v>
      </c>
      <c r="L15" s="69">
        <v>12514</v>
      </c>
      <c r="M15" s="216"/>
    </row>
    <row r="16" spans="1:15" s="75" customFormat="1" ht="12" customHeight="1" x14ac:dyDescent="0.2">
      <c r="A16" s="74"/>
      <c r="B16" s="133">
        <v>1981</v>
      </c>
      <c r="C16" s="94">
        <v>1952</v>
      </c>
      <c r="D16" s="94">
        <v>555</v>
      </c>
      <c r="E16" s="94">
        <v>1057.5217391304348</v>
      </c>
      <c r="F16" s="94">
        <v>813.47826086956525</v>
      </c>
      <c r="G16" s="94">
        <v>6970</v>
      </c>
      <c r="H16" s="94">
        <v>234</v>
      </c>
      <c r="I16" s="94">
        <v>215</v>
      </c>
      <c r="J16" s="94">
        <v>25</v>
      </c>
      <c r="K16" s="95">
        <v>131</v>
      </c>
      <c r="L16" s="95">
        <v>11953</v>
      </c>
      <c r="M16" s="216"/>
    </row>
    <row r="17" spans="1:13" s="75" customFormat="1" ht="12" customHeight="1" x14ac:dyDescent="0.2">
      <c r="A17" s="74"/>
      <c r="B17" s="131">
        <v>1982</v>
      </c>
      <c r="C17" s="50">
        <v>1910</v>
      </c>
      <c r="D17" s="50">
        <v>501</v>
      </c>
      <c r="E17" s="50">
        <v>1113.2530120481927</v>
      </c>
      <c r="F17" s="50">
        <v>806.74698795180711</v>
      </c>
      <c r="G17" s="50">
        <v>7111</v>
      </c>
      <c r="H17" s="50">
        <v>214</v>
      </c>
      <c r="I17" s="50">
        <v>183</v>
      </c>
      <c r="J17" s="50">
        <v>64</v>
      </c>
      <c r="K17" s="69">
        <v>127</v>
      </c>
      <c r="L17" s="69">
        <v>12030</v>
      </c>
      <c r="M17" s="216"/>
    </row>
    <row r="18" spans="1:13" s="75" customFormat="1" ht="12" customHeight="1" x14ac:dyDescent="0.2">
      <c r="A18" s="74"/>
      <c r="B18" s="133">
        <v>1983</v>
      </c>
      <c r="C18" s="94">
        <v>1879</v>
      </c>
      <c r="D18" s="94">
        <v>536</v>
      </c>
      <c r="E18" s="94">
        <v>955</v>
      </c>
      <c r="F18" s="94">
        <v>846</v>
      </c>
      <c r="G18" s="94">
        <v>6956</v>
      </c>
      <c r="H18" s="94">
        <v>152</v>
      </c>
      <c r="I18" s="94">
        <v>198</v>
      </c>
      <c r="J18" s="94">
        <v>27</v>
      </c>
      <c r="K18" s="95">
        <v>126</v>
      </c>
      <c r="L18" s="95">
        <f>SUM(C18:K18)</f>
        <v>11675</v>
      </c>
      <c r="M18" s="216"/>
    </row>
    <row r="19" spans="1:13" s="75" customFormat="1" ht="12" customHeight="1" x14ac:dyDescent="0.2">
      <c r="A19" s="74"/>
      <c r="B19" s="131">
        <v>1984</v>
      </c>
      <c r="C19" s="50">
        <v>1760</v>
      </c>
      <c r="D19" s="50">
        <v>465</v>
      </c>
      <c r="E19" s="50">
        <v>864</v>
      </c>
      <c r="F19" s="50">
        <v>820</v>
      </c>
      <c r="G19" s="50">
        <v>7121</v>
      </c>
      <c r="H19" s="50">
        <v>193</v>
      </c>
      <c r="I19" s="50">
        <v>159</v>
      </c>
      <c r="J19" s="50">
        <v>18</v>
      </c>
      <c r="K19" s="69">
        <v>125</v>
      </c>
      <c r="L19" s="69">
        <v>11525</v>
      </c>
      <c r="M19" s="216"/>
    </row>
    <row r="20" spans="1:13" s="75" customFormat="1" ht="12" customHeight="1" x14ac:dyDescent="0.2">
      <c r="A20" s="74"/>
      <c r="B20" s="133">
        <v>1985</v>
      </c>
      <c r="C20" s="94">
        <v>1557</v>
      </c>
      <c r="D20" s="94">
        <v>426</v>
      </c>
      <c r="E20" s="94">
        <v>797</v>
      </c>
      <c r="F20" s="94">
        <v>810</v>
      </c>
      <c r="G20" s="94">
        <v>6419</v>
      </c>
      <c r="H20" s="94">
        <v>161</v>
      </c>
      <c r="I20" s="94">
        <v>148</v>
      </c>
      <c r="J20" s="94">
        <v>15</v>
      </c>
      <c r="K20" s="95">
        <v>114</v>
      </c>
      <c r="L20" s="95">
        <v>10447</v>
      </c>
      <c r="M20" s="216"/>
    </row>
    <row r="21" spans="1:13" s="75" customFormat="1" ht="12" customHeight="1" x14ac:dyDescent="0.2">
      <c r="A21" s="74"/>
      <c r="B21" s="131">
        <v>1986</v>
      </c>
      <c r="C21" s="50">
        <v>1639</v>
      </c>
      <c r="D21" s="50">
        <v>438</v>
      </c>
      <c r="E21" s="50">
        <v>714</v>
      </c>
      <c r="F21" s="50">
        <v>790</v>
      </c>
      <c r="G21" s="50">
        <v>6867</v>
      </c>
      <c r="H21" s="50">
        <v>171</v>
      </c>
      <c r="I21" s="50">
        <v>207</v>
      </c>
      <c r="J21" s="50">
        <v>14</v>
      </c>
      <c r="K21" s="69">
        <v>119</v>
      </c>
      <c r="L21" s="69">
        <v>10959</v>
      </c>
      <c r="M21" s="216"/>
    </row>
    <row r="22" spans="1:13" s="75" customFormat="1" ht="12" customHeight="1" x14ac:dyDescent="0.2">
      <c r="A22" s="74"/>
      <c r="B22" s="133">
        <v>1987</v>
      </c>
      <c r="C22" s="94">
        <v>1479</v>
      </c>
      <c r="D22" s="94">
        <v>419</v>
      </c>
      <c r="E22" s="94">
        <v>675</v>
      </c>
      <c r="F22" s="94">
        <v>793</v>
      </c>
      <c r="G22" s="94">
        <v>6002</v>
      </c>
      <c r="H22" s="94">
        <v>174</v>
      </c>
      <c r="I22" s="94">
        <v>177</v>
      </c>
      <c r="J22" s="94">
        <v>9</v>
      </c>
      <c r="K22" s="95">
        <v>127</v>
      </c>
      <c r="L22" s="95">
        <v>9855</v>
      </c>
      <c r="M22" s="216"/>
    </row>
    <row r="23" spans="1:13" s="75" customFormat="1" ht="12" customHeight="1" x14ac:dyDescent="0.2">
      <c r="A23" s="74"/>
      <c r="B23" s="131">
        <v>1988</v>
      </c>
      <c r="C23" s="50">
        <v>1592</v>
      </c>
      <c r="D23" s="50">
        <v>401</v>
      </c>
      <c r="E23" s="50">
        <v>717</v>
      </c>
      <c r="F23" s="50">
        <v>862</v>
      </c>
      <c r="G23" s="50">
        <v>6439</v>
      </c>
      <c r="H23" s="50">
        <v>216</v>
      </c>
      <c r="I23" s="50">
        <v>192</v>
      </c>
      <c r="J23" s="50">
        <v>19</v>
      </c>
      <c r="K23" s="69">
        <v>110</v>
      </c>
      <c r="L23" s="69">
        <v>10548</v>
      </c>
      <c r="M23" s="216"/>
    </row>
    <row r="24" spans="1:13" s="75" customFormat="1" ht="12" customHeight="1" x14ac:dyDescent="0.2">
      <c r="A24" s="74"/>
      <c r="B24" s="133">
        <v>1989</v>
      </c>
      <c r="C24" s="94">
        <v>1472</v>
      </c>
      <c r="D24" s="94">
        <v>407</v>
      </c>
      <c r="E24" s="94">
        <v>688</v>
      </c>
      <c r="F24" s="94">
        <v>930</v>
      </c>
      <c r="G24" s="94">
        <v>6514</v>
      </c>
      <c r="H24" s="94">
        <v>217</v>
      </c>
      <c r="I24" s="94">
        <v>180</v>
      </c>
      <c r="J24" s="94">
        <v>15</v>
      </c>
      <c r="K24" s="95">
        <v>105</v>
      </c>
      <c r="L24" s="95">
        <v>10528</v>
      </c>
      <c r="M24" s="216"/>
    </row>
    <row r="25" spans="1:13" s="75" customFormat="1" ht="12" customHeight="1" x14ac:dyDescent="0.2">
      <c r="A25" s="74"/>
      <c r="B25" s="52">
        <v>1990</v>
      </c>
      <c r="C25" s="50">
        <v>1407</v>
      </c>
      <c r="D25" s="50">
        <v>401</v>
      </c>
      <c r="E25" s="50">
        <v>657</v>
      </c>
      <c r="F25" s="50">
        <v>946</v>
      </c>
      <c r="G25" s="50">
        <v>6295</v>
      </c>
      <c r="H25" s="50">
        <v>238</v>
      </c>
      <c r="I25" s="50">
        <v>194</v>
      </c>
      <c r="J25" s="50">
        <v>32</v>
      </c>
      <c r="K25" s="69">
        <v>119</v>
      </c>
      <c r="L25" s="69">
        <v>10289</v>
      </c>
      <c r="M25" s="216"/>
    </row>
    <row r="26" spans="1:13" s="75" customFormat="1" ht="12" customHeight="1" x14ac:dyDescent="0.2">
      <c r="A26" s="74"/>
      <c r="B26" s="93">
        <v>1991</v>
      </c>
      <c r="C26" s="94">
        <v>1327</v>
      </c>
      <c r="D26" s="94">
        <v>364</v>
      </c>
      <c r="E26" s="94">
        <v>504</v>
      </c>
      <c r="F26" s="94">
        <v>980</v>
      </c>
      <c r="G26" s="94">
        <v>5992</v>
      </c>
      <c r="H26" s="94">
        <v>188</v>
      </c>
      <c r="I26" s="94">
        <v>154</v>
      </c>
      <c r="J26" s="94">
        <v>29</v>
      </c>
      <c r="K26" s="95">
        <v>79</v>
      </c>
      <c r="L26" s="95">
        <v>9617</v>
      </c>
      <c r="M26" s="216"/>
    </row>
    <row r="27" spans="1:13" s="75" customFormat="1" ht="12" customHeight="1" x14ac:dyDescent="0.2">
      <c r="A27" s="74"/>
      <c r="B27" s="52">
        <v>1992</v>
      </c>
      <c r="C27" s="50">
        <v>1165</v>
      </c>
      <c r="D27" s="50">
        <v>348</v>
      </c>
      <c r="E27" s="50">
        <v>504</v>
      </c>
      <c r="F27" s="50">
        <v>945</v>
      </c>
      <c r="G27" s="50">
        <v>5725</v>
      </c>
      <c r="H27" s="50">
        <v>187</v>
      </c>
      <c r="I27" s="50">
        <v>123</v>
      </c>
      <c r="J27" s="50">
        <v>6</v>
      </c>
      <c r="K27" s="69">
        <v>80</v>
      </c>
      <c r="L27" s="69">
        <v>9083</v>
      </c>
      <c r="M27" s="216"/>
    </row>
    <row r="28" spans="1:13" s="75" customFormat="1" ht="12" customHeight="1" x14ac:dyDescent="0.2">
      <c r="A28" s="74"/>
      <c r="B28" s="93">
        <v>1993</v>
      </c>
      <c r="C28" s="94">
        <v>1131</v>
      </c>
      <c r="D28" s="94">
        <v>329</v>
      </c>
      <c r="E28" s="94">
        <v>490</v>
      </c>
      <c r="F28" s="94">
        <v>861</v>
      </c>
      <c r="G28" s="94">
        <v>5835</v>
      </c>
      <c r="H28" s="94">
        <v>159</v>
      </c>
      <c r="I28" s="94">
        <v>136</v>
      </c>
      <c r="J28" s="94">
        <v>23</v>
      </c>
      <c r="K28" s="95">
        <v>88</v>
      </c>
      <c r="L28" s="95">
        <v>9052</v>
      </c>
      <c r="M28" s="216"/>
    </row>
    <row r="29" spans="1:13" s="75" customFormat="1" ht="12" customHeight="1" x14ac:dyDescent="0.2">
      <c r="A29" s="74"/>
      <c r="B29" s="52">
        <v>1994</v>
      </c>
      <c r="C29" s="50">
        <v>1126</v>
      </c>
      <c r="D29" s="50">
        <v>321</v>
      </c>
      <c r="E29" s="50">
        <v>472</v>
      </c>
      <c r="F29" s="50">
        <v>816</v>
      </c>
      <c r="G29" s="50">
        <v>5423</v>
      </c>
      <c r="H29" s="50">
        <v>154</v>
      </c>
      <c r="I29" s="50">
        <v>122</v>
      </c>
      <c r="J29" s="50">
        <v>18</v>
      </c>
      <c r="K29" s="69">
        <v>81</v>
      </c>
      <c r="L29" s="69">
        <v>8533</v>
      </c>
      <c r="M29" s="216"/>
    </row>
    <row r="30" spans="1:13" s="75" customFormat="1" ht="12" customHeight="1" x14ac:dyDescent="0.2">
      <c r="A30" s="74"/>
      <c r="B30" s="93">
        <v>1995</v>
      </c>
      <c r="C30" s="94">
        <v>1027</v>
      </c>
      <c r="D30" s="94">
        <v>374</v>
      </c>
      <c r="E30" s="94">
        <v>471</v>
      </c>
      <c r="F30" s="94">
        <v>780</v>
      </c>
      <c r="G30" s="94">
        <v>5389</v>
      </c>
      <c r="H30" s="94">
        <v>126</v>
      </c>
      <c r="I30" s="94">
        <v>128</v>
      </c>
      <c r="J30" s="94">
        <v>41</v>
      </c>
      <c r="K30" s="95">
        <v>76</v>
      </c>
      <c r="L30" s="95">
        <v>8412</v>
      </c>
      <c r="M30" s="216"/>
    </row>
    <row r="31" spans="1:13" s="75" customFormat="1" ht="12" customHeight="1" x14ac:dyDescent="0.2">
      <c r="A31" s="74"/>
      <c r="B31" s="52">
        <v>1996</v>
      </c>
      <c r="C31" s="50">
        <v>987</v>
      </c>
      <c r="D31" s="50">
        <v>300</v>
      </c>
      <c r="E31" s="50">
        <v>478</v>
      </c>
      <c r="F31" s="50">
        <v>741</v>
      </c>
      <c r="G31" s="50">
        <v>5240</v>
      </c>
      <c r="H31" s="50">
        <v>139</v>
      </c>
      <c r="I31" s="50">
        <v>113</v>
      </c>
      <c r="J31" s="50">
        <v>8</v>
      </c>
      <c r="K31" s="69">
        <v>74</v>
      </c>
      <c r="L31" s="69">
        <v>8080</v>
      </c>
      <c r="M31" s="216"/>
    </row>
    <row r="32" spans="1:13" s="75" customFormat="1" ht="12" customHeight="1" x14ac:dyDescent="0.2">
      <c r="A32" s="74"/>
      <c r="B32" s="93">
        <v>1997</v>
      </c>
      <c r="C32" s="94">
        <v>929</v>
      </c>
      <c r="D32" s="94">
        <v>329</v>
      </c>
      <c r="E32" s="94">
        <v>471</v>
      </c>
      <c r="F32" s="94">
        <v>831</v>
      </c>
      <c r="G32" s="94">
        <v>5069</v>
      </c>
      <c r="H32" s="94">
        <v>122</v>
      </c>
      <c r="I32" s="94">
        <v>110</v>
      </c>
      <c r="J32" s="94">
        <v>34</v>
      </c>
      <c r="K32" s="95">
        <v>94</v>
      </c>
      <c r="L32" s="95">
        <v>7989</v>
      </c>
      <c r="M32" s="216"/>
    </row>
    <row r="33" spans="1:13" s="75" customFormat="1" ht="12" customHeight="1" x14ac:dyDescent="0.2">
      <c r="A33" s="74"/>
      <c r="B33" s="52">
        <v>1998</v>
      </c>
      <c r="C33" s="50">
        <v>988</v>
      </c>
      <c r="D33" s="50">
        <v>301</v>
      </c>
      <c r="E33" s="50">
        <v>418</v>
      </c>
      <c r="F33" s="50">
        <v>901</v>
      </c>
      <c r="G33" s="50">
        <v>5491</v>
      </c>
      <c r="H33" s="50">
        <v>143</v>
      </c>
      <c r="I33" s="50">
        <v>108</v>
      </c>
      <c r="J33" s="50">
        <v>13</v>
      </c>
      <c r="K33" s="69">
        <v>74</v>
      </c>
      <c r="L33" s="69">
        <v>8437</v>
      </c>
      <c r="M33" s="216"/>
    </row>
    <row r="34" spans="1:13" s="75" customFormat="1" ht="12" customHeight="1" x14ac:dyDescent="0.2">
      <c r="A34" s="74"/>
      <c r="B34" s="93">
        <v>1999</v>
      </c>
      <c r="C34" s="94">
        <v>882</v>
      </c>
      <c r="D34" s="94">
        <v>307</v>
      </c>
      <c r="E34" s="94">
        <v>466</v>
      </c>
      <c r="F34" s="94">
        <v>901</v>
      </c>
      <c r="G34" s="94">
        <v>5161</v>
      </c>
      <c r="H34" s="94">
        <v>136</v>
      </c>
      <c r="I34" s="94">
        <v>104</v>
      </c>
      <c r="J34" s="94">
        <v>8</v>
      </c>
      <c r="K34" s="95">
        <v>64</v>
      </c>
      <c r="L34" s="95">
        <v>8029</v>
      </c>
      <c r="M34" s="216"/>
    </row>
    <row r="35" spans="1:13" ht="12" customHeight="1" x14ac:dyDescent="0.2">
      <c r="A35" s="65"/>
      <c r="B35" s="52">
        <v>2000</v>
      </c>
      <c r="C35" s="50">
        <v>793</v>
      </c>
      <c r="D35" s="50">
        <v>255</v>
      </c>
      <c r="E35" s="50">
        <v>431</v>
      </c>
      <c r="F35" s="50">
        <v>886</v>
      </c>
      <c r="G35" s="50">
        <v>5006</v>
      </c>
      <c r="H35" s="50">
        <v>75</v>
      </c>
      <c r="I35" s="50">
        <v>116</v>
      </c>
      <c r="J35" s="50">
        <v>19</v>
      </c>
      <c r="K35" s="69">
        <v>62</v>
      </c>
      <c r="L35" s="69">
        <v>7643</v>
      </c>
      <c r="M35" s="216"/>
    </row>
    <row r="36" spans="1:13" ht="12" customHeight="1" x14ac:dyDescent="0.2">
      <c r="A36" s="65"/>
      <c r="B36" s="93">
        <v>2001</v>
      </c>
      <c r="C36" s="94">
        <v>778</v>
      </c>
      <c r="D36" s="94">
        <v>242</v>
      </c>
      <c r="E36" s="94">
        <v>426</v>
      </c>
      <c r="F36" s="94">
        <v>1011</v>
      </c>
      <c r="G36" s="94">
        <v>4998</v>
      </c>
      <c r="H36" s="94">
        <v>75</v>
      </c>
      <c r="I36" s="94">
        <v>135</v>
      </c>
      <c r="J36" s="94">
        <v>13</v>
      </c>
      <c r="K36" s="95">
        <v>42</v>
      </c>
      <c r="L36" s="95">
        <v>7720</v>
      </c>
      <c r="M36" s="216"/>
    </row>
    <row r="37" spans="1:13" ht="12" customHeight="1" x14ac:dyDescent="0.2">
      <c r="A37" s="65"/>
      <c r="B37" s="52">
        <v>2002</v>
      </c>
      <c r="C37" s="50">
        <v>819</v>
      </c>
      <c r="D37" s="50">
        <v>211</v>
      </c>
      <c r="E37" s="50">
        <v>366</v>
      </c>
      <c r="F37" s="50">
        <v>973</v>
      </c>
      <c r="G37" s="50">
        <v>4602</v>
      </c>
      <c r="H37" s="50">
        <v>76</v>
      </c>
      <c r="I37" s="50">
        <v>125</v>
      </c>
      <c r="J37" s="50">
        <v>10</v>
      </c>
      <c r="K37" s="69">
        <v>60</v>
      </c>
      <c r="L37" s="69">
        <v>7242</v>
      </c>
      <c r="M37" s="216"/>
    </row>
    <row r="38" spans="1:13" ht="12" customHeight="1" x14ac:dyDescent="0.2">
      <c r="A38" s="65"/>
      <c r="B38" s="93">
        <v>2003</v>
      </c>
      <c r="C38" s="94">
        <v>592</v>
      </c>
      <c r="D38" s="94">
        <v>190</v>
      </c>
      <c r="E38" s="94">
        <v>372</v>
      </c>
      <c r="F38" s="94">
        <v>813</v>
      </c>
      <c r="G38" s="94">
        <v>3481</v>
      </c>
      <c r="H38" s="94">
        <v>75</v>
      </c>
      <c r="I38" s="94">
        <v>107</v>
      </c>
      <c r="J38" s="94">
        <v>44</v>
      </c>
      <c r="K38" s="95">
        <v>57</v>
      </c>
      <c r="L38" s="95">
        <v>5731</v>
      </c>
      <c r="M38" s="216"/>
    </row>
    <row r="39" spans="1:13" ht="12" customHeight="1" thickBot="1" x14ac:dyDescent="0.25">
      <c r="A39" s="65"/>
      <c r="B39" s="134">
        <v>2004</v>
      </c>
      <c r="C39" s="135">
        <v>550</v>
      </c>
      <c r="D39" s="135">
        <v>167</v>
      </c>
      <c r="E39" s="135">
        <v>321</v>
      </c>
      <c r="F39" s="135">
        <v>814</v>
      </c>
      <c r="G39" s="135">
        <v>3186</v>
      </c>
      <c r="H39" s="135">
        <v>58</v>
      </c>
      <c r="I39" s="135">
        <v>80</v>
      </c>
      <c r="J39" s="135">
        <v>20</v>
      </c>
      <c r="K39" s="135">
        <v>36</v>
      </c>
      <c r="L39" s="136">
        <v>5232</v>
      </c>
      <c r="M39" s="217"/>
    </row>
    <row r="40" spans="1:13" ht="12" customHeight="1" thickTop="1" x14ac:dyDescent="0.2">
      <c r="A40" s="65"/>
      <c r="B40" s="93">
        <v>2005</v>
      </c>
      <c r="C40" s="94">
        <v>635</v>
      </c>
      <c r="D40" s="94">
        <v>180</v>
      </c>
      <c r="E40" s="94">
        <v>356</v>
      </c>
      <c r="F40" s="94">
        <v>881</v>
      </c>
      <c r="G40" s="94">
        <v>3065</v>
      </c>
      <c r="H40" s="94">
        <v>56</v>
      </c>
      <c r="I40" s="94">
        <v>90</v>
      </c>
      <c r="J40" s="94">
        <v>14</v>
      </c>
      <c r="K40" s="94">
        <v>41</v>
      </c>
      <c r="L40" s="137">
        <v>5318</v>
      </c>
      <c r="M40" s="212" t="s">
        <v>19</v>
      </c>
    </row>
    <row r="41" spans="1:13" ht="12" customHeight="1" x14ac:dyDescent="0.2">
      <c r="A41" s="65"/>
      <c r="B41" s="52">
        <v>2006</v>
      </c>
      <c r="C41" s="50">
        <v>535</v>
      </c>
      <c r="D41" s="50">
        <v>181</v>
      </c>
      <c r="E41" s="50">
        <v>317</v>
      </c>
      <c r="F41" s="50">
        <v>769</v>
      </c>
      <c r="G41" s="50">
        <v>2626</v>
      </c>
      <c r="H41" s="50">
        <v>120</v>
      </c>
      <c r="I41" s="50">
        <v>87</v>
      </c>
      <c r="J41" s="50">
        <v>6</v>
      </c>
      <c r="K41" s="50">
        <v>68</v>
      </c>
      <c r="L41" s="138">
        <v>4709</v>
      </c>
      <c r="M41" s="213"/>
    </row>
    <row r="42" spans="1:13" ht="12" customHeight="1" x14ac:dyDescent="0.2">
      <c r="A42" s="65"/>
      <c r="B42" s="93">
        <v>2007</v>
      </c>
      <c r="C42" s="94">
        <v>561</v>
      </c>
      <c r="D42" s="94">
        <v>142</v>
      </c>
      <c r="E42" s="94">
        <v>325</v>
      </c>
      <c r="F42" s="94">
        <v>830</v>
      </c>
      <c r="G42" s="94">
        <v>2464</v>
      </c>
      <c r="H42" s="94">
        <v>131</v>
      </c>
      <c r="I42" s="94">
        <v>68</v>
      </c>
      <c r="J42" s="94">
        <v>35</v>
      </c>
      <c r="K42" s="94">
        <v>64</v>
      </c>
      <c r="L42" s="137">
        <v>4620</v>
      </c>
      <c r="M42" s="213"/>
    </row>
    <row r="43" spans="1:13" ht="12" customHeight="1" x14ac:dyDescent="0.2">
      <c r="A43" s="65"/>
      <c r="B43" s="52">
        <v>2008</v>
      </c>
      <c r="C43" s="50">
        <v>548</v>
      </c>
      <c r="D43" s="50">
        <v>148</v>
      </c>
      <c r="E43" s="50">
        <v>291</v>
      </c>
      <c r="F43" s="50">
        <v>795</v>
      </c>
      <c r="G43" s="50">
        <v>2205</v>
      </c>
      <c r="H43" s="50">
        <v>135</v>
      </c>
      <c r="I43" s="50">
        <v>76</v>
      </c>
      <c r="J43" s="50">
        <v>19</v>
      </c>
      <c r="K43" s="50">
        <v>58</v>
      </c>
      <c r="L43" s="138">
        <v>4275</v>
      </c>
      <c r="M43" s="213"/>
    </row>
    <row r="44" spans="1:13" ht="12" customHeight="1" x14ac:dyDescent="0.2">
      <c r="A44" s="65"/>
      <c r="B44" s="93">
        <v>2009</v>
      </c>
      <c r="C44" s="94">
        <v>496</v>
      </c>
      <c r="D44" s="94">
        <v>162</v>
      </c>
      <c r="E44" s="94">
        <v>299</v>
      </c>
      <c r="F44" s="94">
        <v>888</v>
      </c>
      <c r="G44" s="94">
        <v>2160</v>
      </c>
      <c r="H44" s="94">
        <v>145</v>
      </c>
      <c r="I44" s="94">
        <v>54</v>
      </c>
      <c r="J44" s="94">
        <v>5</v>
      </c>
      <c r="K44" s="94">
        <v>64</v>
      </c>
      <c r="L44" s="137">
        <v>4273</v>
      </c>
      <c r="M44" s="213"/>
    </row>
    <row r="45" spans="1:13" ht="12" customHeight="1" x14ac:dyDescent="0.2">
      <c r="A45" s="65"/>
      <c r="B45" s="52">
        <v>2010</v>
      </c>
      <c r="C45" s="50">
        <v>485</v>
      </c>
      <c r="D45" s="50">
        <v>147</v>
      </c>
      <c r="E45" s="50">
        <v>248</v>
      </c>
      <c r="F45" s="50">
        <v>704</v>
      </c>
      <c r="G45" s="50">
        <v>2117</v>
      </c>
      <c r="H45" s="50">
        <v>146</v>
      </c>
      <c r="I45" s="50">
        <v>65</v>
      </c>
      <c r="J45" s="50">
        <v>4</v>
      </c>
      <c r="K45" s="50">
        <v>76</v>
      </c>
      <c r="L45" s="138">
        <v>3992</v>
      </c>
      <c r="M45" s="213"/>
    </row>
    <row r="46" spans="1:13" ht="12" customHeight="1" x14ac:dyDescent="0.2">
      <c r="B46" s="93">
        <v>2011</v>
      </c>
      <c r="C46" s="94">
        <v>519</v>
      </c>
      <c r="D46" s="94">
        <v>141</v>
      </c>
      <c r="E46" s="94">
        <v>220</v>
      </c>
      <c r="F46" s="94">
        <v>760</v>
      </c>
      <c r="G46" s="94">
        <v>2062</v>
      </c>
      <c r="H46" s="94">
        <v>134</v>
      </c>
      <c r="I46" s="94">
        <v>67</v>
      </c>
      <c r="J46" s="94">
        <v>0</v>
      </c>
      <c r="K46" s="94">
        <v>60</v>
      </c>
      <c r="L46" s="137">
        <v>3963</v>
      </c>
      <c r="M46" s="213"/>
    </row>
    <row r="47" spans="1:13" ht="12" customHeight="1" x14ac:dyDescent="0.2">
      <c r="B47" s="52">
        <v>2012</v>
      </c>
      <c r="C47" s="50">
        <v>489</v>
      </c>
      <c r="D47" s="50">
        <v>164</v>
      </c>
      <c r="E47" s="50">
        <v>179</v>
      </c>
      <c r="F47" s="50">
        <v>664</v>
      </c>
      <c r="G47" s="50">
        <v>1882</v>
      </c>
      <c r="H47" s="50">
        <v>145</v>
      </c>
      <c r="I47" s="50">
        <v>56</v>
      </c>
      <c r="J47" s="50">
        <v>6</v>
      </c>
      <c r="K47" s="50">
        <v>68</v>
      </c>
      <c r="L47" s="138">
        <v>3653</v>
      </c>
      <c r="M47" s="213"/>
    </row>
    <row r="48" spans="1:13" ht="12" customHeight="1" x14ac:dyDescent="0.2">
      <c r="B48" s="93">
        <v>2013</v>
      </c>
      <c r="C48" s="94">
        <v>465</v>
      </c>
      <c r="D48" s="94">
        <v>147</v>
      </c>
      <c r="E48" s="94">
        <v>159</v>
      </c>
      <c r="F48" s="94">
        <v>631</v>
      </c>
      <c r="G48" s="94">
        <v>1612</v>
      </c>
      <c r="H48" s="94">
        <v>133</v>
      </c>
      <c r="I48" s="94">
        <v>57</v>
      </c>
      <c r="J48" s="94">
        <v>7</v>
      </c>
      <c r="K48" s="94">
        <v>57</v>
      </c>
      <c r="L48" s="137">
        <v>3268</v>
      </c>
      <c r="M48" s="213"/>
    </row>
    <row r="49" spans="1:13" ht="12" customHeight="1" x14ac:dyDescent="0.2">
      <c r="B49" s="52">
        <v>2014</v>
      </c>
      <c r="C49" s="50">
        <v>499</v>
      </c>
      <c r="D49" s="50">
        <v>159</v>
      </c>
      <c r="E49" s="50">
        <v>165</v>
      </c>
      <c r="F49" s="50">
        <v>625</v>
      </c>
      <c r="G49" s="50">
        <v>1663</v>
      </c>
      <c r="H49" s="50">
        <v>143</v>
      </c>
      <c r="I49" s="50">
        <v>56</v>
      </c>
      <c r="J49" s="50">
        <v>9</v>
      </c>
      <c r="K49" s="50">
        <v>65</v>
      </c>
      <c r="L49" s="138">
        <v>3384</v>
      </c>
      <c r="M49" s="213"/>
    </row>
    <row r="50" spans="1:13" ht="12" customHeight="1" x14ac:dyDescent="0.2">
      <c r="B50" s="93">
        <v>2015</v>
      </c>
      <c r="C50" s="94">
        <v>468</v>
      </c>
      <c r="D50" s="94">
        <v>149</v>
      </c>
      <c r="E50" s="94">
        <v>155</v>
      </c>
      <c r="F50" s="94">
        <v>614</v>
      </c>
      <c r="G50" s="94">
        <v>1796</v>
      </c>
      <c r="H50" s="94">
        <v>120</v>
      </c>
      <c r="I50" s="94">
        <v>56</v>
      </c>
      <c r="J50" s="94">
        <v>43</v>
      </c>
      <c r="K50" s="94">
        <v>60</v>
      </c>
      <c r="L50" s="137">
        <f>SUM(C50:K50)</f>
        <v>3461</v>
      </c>
      <c r="M50" s="213"/>
    </row>
    <row r="51" spans="1:13" ht="12" customHeight="1" x14ac:dyDescent="0.2">
      <c r="B51" s="52">
        <v>2016</v>
      </c>
      <c r="C51" s="50">
        <v>559</v>
      </c>
      <c r="D51" s="50">
        <v>162</v>
      </c>
      <c r="E51" s="50">
        <v>121</v>
      </c>
      <c r="F51" s="50">
        <v>613</v>
      </c>
      <c r="G51" s="50">
        <v>1760</v>
      </c>
      <c r="H51" s="50">
        <v>130</v>
      </c>
      <c r="I51" s="50">
        <f>36+19</f>
        <v>55</v>
      </c>
      <c r="J51" s="50">
        <f>8+4</f>
        <v>12</v>
      </c>
      <c r="K51" s="50">
        <v>65</v>
      </c>
      <c r="L51" s="138">
        <f>SUM(C51:K51)</f>
        <v>3477</v>
      </c>
      <c r="M51" s="213"/>
    </row>
    <row r="52" spans="1:13" ht="12" customHeight="1" x14ac:dyDescent="0.2">
      <c r="B52" s="93">
        <v>2017</v>
      </c>
      <c r="C52" s="94">
        <v>484</v>
      </c>
      <c r="D52" s="94">
        <v>173</v>
      </c>
      <c r="E52" s="94">
        <v>117</v>
      </c>
      <c r="F52" s="94">
        <v>669</v>
      </c>
      <c r="G52" s="94">
        <v>1767</v>
      </c>
      <c r="H52" s="94">
        <v>99</v>
      </c>
      <c r="I52" s="94">
        <v>51</v>
      </c>
      <c r="J52" s="94">
        <v>14</v>
      </c>
      <c r="K52" s="94">
        <v>74</v>
      </c>
      <c r="L52" s="137">
        <f>SUM(C52:K52)</f>
        <v>3448</v>
      </c>
      <c r="M52" s="213"/>
    </row>
    <row r="53" spans="1:13" ht="12" customHeight="1" x14ac:dyDescent="0.2">
      <c r="B53" s="52">
        <v>2018</v>
      </c>
      <c r="C53" s="50">
        <v>470</v>
      </c>
      <c r="D53" s="50">
        <v>175</v>
      </c>
      <c r="E53" s="50">
        <v>133</v>
      </c>
      <c r="F53" s="50">
        <v>627</v>
      </c>
      <c r="G53" s="50">
        <v>1637</v>
      </c>
      <c r="H53" s="50">
        <v>92</v>
      </c>
      <c r="I53" s="50">
        <v>44</v>
      </c>
      <c r="J53" s="50">
        <v>3</v>
      </c>
      <c r="K53" s="50">
        <f>26+41</f>
        <v>67</v>
      </c>
      <c r="L53" s="138">
        <f>SUM(C53:K53)</f>
        <v>3248</v>
      </c>
      <c r="M53" s="213"/>
    </row>
    <row r="54" spans="1:13" s="41" customFormat="1" ht="12" customHeight="1" x14ac:dyDescent="0.2">
      <c r="B54" s="70" t="s">
        <v>115</v>
      </c>
      <c r="C54" s="72">
        <f>(C53-C52)/C52</f>
        <v>-2.8925619834710745E-2</v>
      </c>
      <c r="D54" s="72">
        <f t="shared" ref="D54:L54" si="0">(D53-D52)/D52</f>
        <v>1.1560693641618497E-2</v>
      </c>
      <c r="E54" s="72">
        <f t="shared" si="0"/>
        <v>0.13675213675213677</v>
      </c>
      <c r="F54" s="72">
        <f t="shared" si="0"/>
        <v>-6.2780269058295965E-2</v>
      </c>
      <c r="G54" s="72">
        <f t="shared" si="0"/>
        <v>-7.3571024335031127E-2</v>
      </c>
      <c r="H54" s="72">
        <f t="shared" si="0"/>
        <v>-7.0707070707070704E-2</v>
      </c>
      <c r="I54" s="72">
        <f t="shared" si="0"/>
        <v>-0.13725490196078433</v>
      </c>
      <c r="J54" s="72">
        <f t="shared" si="0"/>
        <v>-0.7857142857142857</v>
      </c>
      <c r="K54" s="72">
        <f t="shared" si="0"/>
        <v>-9.45945945945946E-2</v>
      </c>
      <c r="L54" s="72">
        <f t="shared" si="0"/>
        <v>-5.8004640371229696E-2</v>
      </c>
      <c r="M54" s="213"/>
    </row>
    <row r="55" spans="1:13" s="64" customFormat="1" x14ac:dyDescent="0.2">
      <c r="B55" s="99"/>
      <c r="C55" s="78"/>
      <c r="D55" s="78"/>
      <c r="E55" s="78"/>
      <c r="F55" s="78"/>
      <c r="G55" s="78"/>
      <c r="H55" s="78"/>
      <c r="I55" s="78"/>
      <c r="J55" s="78"/>
      <c r="K55" s="74"/>
      <c r="L55" s="78"/>
      <c r="M55" s="61"/>
    </row>
    <row r="56" spans="1:13" ht="13.9" customHeight="1" x14ac:dyDescent="0.2">
      <c r="A56" s="68"/>
    </row>
    <row r="57" spans="1:13" ht="13.9" customHeight="1" x14ac:dyDescent="0.2">
      <c r="A57" s="68"/>
    </row>
    <row r="58" spans="1:13" ht="13.9" customHeight="1" x14ac:dyDescent="0.2">
      <c r="A58" s="68"/>
    </row>
    <row r="59" spans="1:13" ht="13.9" customHeight="1" x14ac:dyDescent="0.2">
      <c r="A59" s="68"/>
    </row>
    <row r="60" spans="1:13" ht="13.9" customHeight="1" x14ac:dyDescent="0.2">
      <c r="A60" s="68"/>
    </row>
    <row r="61" spans="1:13" ht="13.9" customHeight="1" x14ac:dyDescent="0.2">
      <c r="A61" s="68"/>
    </row>
    <row r="62" spans="1:13" ht="13.9" customHeight="1" x14ac:dyDescent="0.2">
      <c r="A62" s="68"/>
    </row>
    <row r="63" spans="1:13" s="41" customFormat="1" ht="13.9" customHeight="1" x14ac:dyDescent="0.2">
      <c r="M63" s="61"/>
    </row>
  </sheetData>
  <mergeCells count="4">
    <mergeCell ref="M40:M54"/>
    <mergeCell ref="M5:M39"/>
    <mergeCell ref="B3:N3"/>
    <mergeCell ref="B2:N2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L52 L50 L5:L19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0"/>
  <sheetViews>
    <sheetView showGridLines="0" zoomScale="85" zoomScaleNormal="85" workbookViewId="0">
      <selection activeCell="N35" sqref="N35"/>
    </sheetView>
  </sheetViews>
  <sheetFormatPr baseColWidth="10" defaultColWidth="11.5703125" defaultRowHeight="12.75" x14ac:dyDescent="0.2"/>
  <cols>
    <col min="1" max="1" width="11.5703125" style="39"/>
    <col min="2" max="2" width="12.28515625" style="38" customWidth="1"/>
    <col min="3" max="10" width="9.28515625" style="38" customWidth="1"/>
    <col min="11" max="11" width="9.140625" style="38" customWidth="1"/>
    <col min="12" max="12" width="11.5703125" style="39"/>
    <col min="13" max="16384" width="11.5703125" style="38"/>
  </cols>
  <sheetData>
    <row r="2" spans="1:14" ht="18" x14ac:dyDescent="0.25">
      <c r="A2" s="79"/>
      <c r="B2" s="80" t="s">
        <v>67</v>
      </c>
      <c r="C2" s="81"/>
      <c r="D2" s="81"/>
      <c r="E2" s="81"/>
      <c r="F2" s="81"/>
      <c r="G2" s="81"/>
      <c r="H2" s="81"/>
      <c r="I2" s="81"/>
      <c r="J2" s="81"/>
      <c r="K2" s="81"/>
    </row>
    <row r="3" spans="1:14" ht="18" x14ac:dyDescent="0.25">
      <c r="A3" s="79"/>
      <c r="B3" s="80"/>
      <c r="C3" s="81"/>
      <c r="D3" s="81"/>
      <c r="E3" s="81"/>
      <c r="F3" s="81"/>
      <c r="G3" s="81"/>
      <c r="H3" s="81"/>
      <c r="I3" s="81"/>
      <c r="J3" s="81"/>
      <c r="K3" s="81"/>
    </row>
    <row r="4" spans="1:14" ht="27.6" customHeight="1" x14ac:dyDescent="0.2">
      <c r="A4" s="79"/>
      <c r="B4" s="218" t="s">
        <v>113</v>
      </c>
      <c r="C4" s="218"/>
      <c r="D4" s="218"/>
      <c r="E4" s="218"/>
      <c r="F4" s="218"/>
      <c r="G4" s="218"/>
      <c r="H4" s="82"/>
      <c r="I4" s="82"/>
      <c r="J4" s="82"/>
      <c r="K4" s="82"/>
    </row>
    <row r="5" spans="1:14" ht="39.6" customHeight="1" x14ac:dyDescent="0.2">
      <c r="A5" s="79"/>
      <c r="B5" s="129" t="s">
        <v>1</v>
      </c>
      <c r="C5" s="166" t="s">
        <v>68</v>
      </c>
      <c r="D5" s="166" t="s">
        <v>50</v>
      </c>
      <c r="E5" s="166" t="s">
        <v>51</v>
      </c>
      <c r="F5" s="166" t="s">
        <v>52</v>
      </c>
      <c r="G5" s="166" t="s">
        <v>69</v>
      </c>
      <c r="H5" s="166" t="s">
        <v>70</v>
      </c>
      <c r="I5" s="166" t="s">
        <v>55</v>
      </c>
      <c r="J5" s="166" t="s">
        <v>56</v>
      </c>
      <c r="K5" s="167" t="s">
        <v>14</v>
      </c>
    </row>
    <row r="6" spans="1:14" x14ac:dyDescent="0.2">
      <c r="A6" s="79"/>
      <c r="B6" s="90">
        <v>2005</v>
      </c>
      <c r="C6" s="91">
        <v>0</v>
      </c>
      <c r="D6" s="91">
        <v>8</v>
      </c>
      <c r="E6" s="91">
        <v>16</v>
      </c>
      <c r="F6" s="91">
        <v>47</v>
      </c>
      <c r="G6" s="91">
        <v>78</v>
      </c>
      <c r="H6" s="91">
        <v>43</v>
      </c>
      <c r="I6" s="91">
        <v>14</v>
      </c>
      <c r="J6" s="91">
        <v>19</v>
      </c>
      <c r="K6" s="92">
        <v>225</v>
      </c>
    </row>
    <row r="7" spans="1:14" x14ac:dyDescent="0.2">
      <c r="A7" s="79"/>
      <c r="B7" s="93">
        <v>2006</v>
      </c>
      <c r="C7" s="94">
        <v>2</v>
      </c>
      <c r="D7" s="94">
        <v>6</v>
      </c>
      <c r="E7" s="94">
        <v>13</v>
      </c>
      <c r="F7" s="94">
        <v>54</v>
      </c>
      <c r="G7" s="94">
        <v>84</v>
      </c>
      <c r="H7" s="94">
        <v>59</v>
      </c>
      <c r="I7" s="94">
        <v>5</v>
      </c>
      <c r="J7" s="94">
        <v>10</v>
      </c>
      <c r="K7" s="95">
        <v>233</v>
      </c>
    </row>
    <row r="8" spans="1:14" x14ac:dyDescent="0.2">
      <c r="A8" s="79"/>
      <c r="B8" s="90">
        <v>2007</v>
      </c>
      <c r="C8" s="91">
        <v>4</v>
      </c>
      <c r="D8" s="91">
        <v>10</v>
      </c>
      <c r="E8" s="91">
        <v>11</v>
      </c>
      <c r="F8" s="91">
        <v>67</v>
      </c>
      <c r="G8" s="91">
        <v>58</v>
      </c>
      <c r="H8" s="91">
        <v>43</v>
      </c>
      <c r="I8" s="91">
        <v>16</v>
      </c>
      <c r="J8" s="91">
        <v>9</v>
      </c>
      <c r="K8" s="92">
        <v>218</v>
      </c>
    </row>
    <row r="9" spans="1:14" x14ac:dyDescent="0.2">
      <c r="A9" s="79"/>
      <c r="B9" s="93">
        <v>2008</v>
      </c>
      <c r="C9" s="94">
        <v>0</v>
      </c>
      <c r="D9" s="94">
        <v>6</v>
      </c>
      <c r="E9" s="94">
        <v>7</v>
      </c>
      <c r="F9" s="94">
        <v>47</v>
      </c>
      <c r="G9" s="94">
        <v>65</v>
      </c>
      <c r="H9" s="94">
        <v>28</v>
      </c>
      <c r="I9" s="94">
        <v>9</v>
      </c>
      <c r="J9" s="94">
        <v>6</v>
      </c>
      <c r="K9" s="95">
        <v>168</v>
      </c>
    </row>
    <row r="10" spans="1:14" x14ac:dyDescent="0.2">
      <c r="A10" s="79"/>
      <c r="B10" s="90">
        <v>2009</v>
      </c>
      <c r="C10" s="91">
        <v>0</v>
      </c>
      <c r="D10" s="91">
        <v>6</v>
      </c>
      <c r="E10" s="91">
        <v>7</v>
      </c>
      <c r="F10" s="91">
        <v>47</v>
      </c>
      <c r="G10" s="91">
        <v>53</v>
      </c>
      <c r="H10" s="91">
        <v>41</v>
      </c>
      <c r="I10" s="91">
        <v>9</v>
      </c>
      <c r="J10" s="91">
        <v>7</v>
      </c>
      <c r="K10" s="92">
        <v>170</v>
      </c>
    </row>
    <row r="11" spans="1:14" x14ac:dyDescent="0.2">
      <c r="A11" s="79"/>
      <c r="B11" s="93">
        <v>2010</v>
      </c>
      <c r="C11" s="94">
        <v>0</v>
      </c>
      <c r="D11" s="94">
        <v>8</v>
      </c>
      <c r="E11" s="94">
        <v>14</v>
      </c>
      <c r="F11" s="94">
        <v>53</v>
      </c>
      <c r="G11" s="94">
        <v>61</v>
      </c>
      <c r="H11" s="94">
        <v>31</v>
      </c>
      <c r="I11" s="94">
        <v>8</v>
      </c>
      <c r="J11" s="94">
        <v>5</v>
      </c>
      <c r="K11" s="95">
        <v>180</v>
      </c>
    </row>
    <row r="12" spans="1:14" x14ac:dyDescent="0.2">
      <c r="B12" s="90">
        <v>2011</v>
      </c>
      <c r="C12" s="91">
        <v>0</v>
      </c>
      <c r="D12" s="91">
        <v>6</v>
      </c>
      <c r="E12" s="91">
        <v>9</v>
      </c>
      <c r="F12" s="91">
        <v>37</v>
      </c>
      <c r="G12" s="91">
        <v>53</v>
      </c>
      <c r="H12" s="91">
        <v>30</v>
      </c>
      <c r="I12" s="91">
        <v>11</v>
      </c>
      <c r="J12" s="91">
        <v>2</v>
      </c>
      <c r="K12" s="92">
        <v>148</v>
      </c>
    </row>
    <row r="13" spans="1:14" x14ac:dyDescent="0.2">
      <c r="B13" s="93">
        <v>2012</v>
      </c>
      <c r="C13" s="94">
        <v>0</v>
      </c>
      <c r="D13" s="94">
        <v>7</v>
      </c>
      <c r="E13" s="94">
        <v>5</v>
      </c>
      <c r="F13" s="94">
        <v>33</v>
      </c>
      <c r="G13" s="94">
        <v>79</v>
      </c>
      <c r="H13" s="94">
        <v>42</v>
      </c>
      <c r="I13" s="94">
        <v>11</v>
      </c>
      <c r="J13" s="94">
        <v>12</v>
      </c>
      <c r="K13" s="95">
        <v>189</v>
      </c>
    </row>
    <row r="14" spans="1:14" x14ac:dyDescent="0.2">
      <c r="B14" s="90">
        <v>2013</v>
      </c>
      <c r="C14" s="91">
        <v>0</v>
      </c>
      <c r="D14" s="91">
        <v>5</v>
      </c>
      <c r="E14" s="91">
        <v>3</v>
      </c>
      <c r="F14" s="91">
        <v>46</v>
      </c>
      <c r="G14" s="91">
        <v>47</v>
      </c>
      <c r="H14" s="91">
        <v>39</v>
      </c>
      <c r="I14" s="91">
        <v>10</v>
      </c>
      <c r="J14" s="91">
        <v>9</v>
      </c>
      <c r="K14" s="92">
        <v>159</v>
      </c>
    </row>
    <row r="15" spans="1:14" x14ac:dyDescent="0.2">
      <c r="B15" s="93">
        <v>2014</v>
      </c>
      <c r="C15" s="94">
        <v>0</v>
      </c>
      <c r="D15" s="94">
        <v>3</v>
      </c>
      <c r="E15" s="94">
        <v>5</v>
      </c>
      <c r="F15" s="94">
        <v>39</v>
      </c>
      <c r="G15" s="94">
        <v>77</v>
      </c>
      <c r="H15" s="94">
        <v>34</v>
      </c>
      <c r="I15" s="94">
        <v>9</v>
      </c>
      <c r="J15" s="94">
        <v>6</v>
      </c>
      <c r="K15" s="95">
        <v>173</v>
      </c>
    </row>
    <row r="16" spans="1:14" x14ac:dyDescent="0.2">
      <c r="B16" s="90" t="s">
        <v>71</v>
      </c>
      <c r="C16" s="91">
        <v>0</v>
      </c>
      <c r="D16" s="91">
        <v>8</v>
      </c>
      <c r="E16" s="91">
        <v>8</v>
      </c>
      <c r="F16" s="91">
        <v>38</v>
      </c>
      <c r="G16" s="91">
        <v>53</v>
      </c>
      <c r="H16" s="91">
        <v>36</v>
      </c>
      <c r="I16" s="91">
        <v>5</v>
      </c>
      <c r="J16" s="91">
        <v>7</v>
      </c>
      <c r="K16" s="92">
        <f>SUM(C16:J16)</f>
        <v>155</v>
      </c>
      <c r="N16" s="55"/>
    </row>
    <row r="17" spans="1:12" x14ac:dyDescent="0.2">
      <c r="B17" s="93">
        <v>2016</v>
      </c>
      <c r="C17" s="94">
        <v>0</v>
      </c>
      <c r="D17" s="94">
        <v>8</v>
      </c>
      <c r="E17" s="94">
        <v>13</v>
      </c>
      <c r="F17" s="94">
        <v>36</v>
      </c>
      <c r="G17" s="94">
        <v>67</v>
      </c>
      <c r="H17" s="94">
        <v>35</v>
      </c>
      <c r="I17" s="94">
        <v>11</v>
      </c>
      <c r="J17" s="94">
        <v>8</v>
      </c>
      <c r="K17" s="95">
        <f>SUM(C17:J17)</f>
        <v>178</v>
      </c>
    </row>
    <row r="18" spans="1:12" x14ac:dyDescent="0.2">
      <c r="B18" s="90">
        <v>2017</v>
      </c>
      <c r="C18" s="91">
        <v>0</v>
      </c>
      <c r="D18" s="91">
        <v>9</v>
      </c>
      <c r="E18" s="91">
        <v>10</v>
      </c>
      <c r="F18" s="91">
        <v>25</v>
      </c>
      <c r="G18" s="91">
        <v>59</v>
      </c>
      <c r="H18" s="91">
        <v>32</v>
      </c>
      <c r="I18" s="91">
        <v>13</v>
      </c>
      <c r="J18" s="91">
        <v>4</v>
      </c>
      <c r="K18" s="92">
        <f>SUM(C18:J18)</f>
        <v>152</v>
      </c>
    </row>
    <row r="19" spans="1:12" x14ac:dyDescent="0.2">
      <c r="B19" s="93">
        <v>2018</v>
      </c>
      <c r="C19" s="94">
        <v>0</v>
      </c>
      <c r="D19" s="94">
        <v>11</v>
      </c>
      <c r="E19" s="94">
        <v>1</v>
      </c>
      <c r="F19" s="94">
        <v>28</v>
      </c>
      <c r="G19" s="94">
        <v>62</v>
      </c>
      <c r="H19" s="94">
        <v>32</v>
      </c>
      <c r="I19" s="94">
        <v>7</v>
      </c>
      <c r="J19" s="94">
        <v>3</v>
      </c>
      <c r="K19" s="95">
        <f>SUM(C19:J19)</f>
        <v>144</v>
      </c>
    </row>
    <row r="20" spans="1:12" ht="12" customHeight="1" x14ac:dyDescent="0.2">
      <c r="B20" s="70" t="s">
        <v>115</v>
      </c>
      <c r="C20" s="171" t="s">
        <v>16</v>
      </c>
      <c r="D20" s="71">
        <f>(D19-D18)/D18</f>
        <v>0.22222222222222221</v>
      </c>
      <c r="E20" s="71">
        <f t="shared" ref="E20:K20" si="0">(E19-E18)/E18</f>
        <v>-0.9</v>
      </c>
      <c r="F20" s="71">
        <f t="shared" si="0"/>
        <v>0.12</v>
      </c>
      <c r="G20" s="71">
        <f t="shared" si="0"/>
        <v>5.0847457627118647E-2</v>
      </c>
      <c r="H20" s="71">
        <f t="shared" si="0"/>
        <v>0</v>
      </c>
      <c r="I20" s="71">
        <f t="shared" si="0"/>
        <v>-0.46153846153846156</v>
      </c>
      <c r="J20" s="71">
        <f t="shared" si="0"/>
        <v>-0.25</v>
      </c>
      <c r="K20" s="72">
        <f t="shared" si="0"/>
        <v>-5.2631578947368418E-2</v>
      </c>
    </row>
    <row r="21" spans="1:12" s="41" customFormat="1" x14ac:dyDescent="0.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ht="15" customHeight="1" x14ac:dyDescent="0.2">
      <c r="B22" s="84"/>
      <c r="C22" s="84"/>
      <c r="D22" s="84"/>
      <c r="E22" s="84"/>
      <c r="F22" s="84"/>
      <c r="G22" s="84"/>
      <c r="H22" s="84"/>
      <c r="I22" s="84"/>
      <c r="J22" s="84"/>
      <c r="K22" s="84"/>
    </row>
    <row r="23" spans="1:12" ht="21.6" customHeight="1" x14ac:dyDescent="0.2">
      <c r="B23" s="219" t="s">
        <v>114</v>
      </c>
      <c r="C23" s="219"/>
      <c r="D23" s="219"/>
      <c r="E23" s="219"/>
      <c r="F23" s="219"/>
      <c r="G23" s="219"/>
      <c r="H23" s="76"/>
      <c r="I23" s="76"/>
      <c r="J23" s="76"/>
      <c r="K23" s="76"/>
    </row>
    <row r="24" spans="1:12" ht="39.6" customHeight="1" x14ac:dyDescent="0.2">
      <c r="A24" s="79"/>
      <c r="B24" s="129" t="s">
        <v>1</v>
      </c>
      <c r="C24" s="166" t="s">
        <v>68</v>
      </c>
      <c r="D24" s="166" t="s">
        <v>50</v>
      </c>
      <c r="E24" s="166" t="s">
        <v>51</v>
      </c>
      <c r="F24" s="166" t="s">
        <v>52</v>
      </c>
      <c r="G24" s="166" t="s">
        <v>69</v>
      </c>
      <c r="H24" s="166" t="s">
        <v>70</v>
      </c>
      <c r="I24" s="166" t="s">
        <v>55</v>
      </c>
      <c r="J24" s="166" t="s">
        <v>56</v>
      </c>
      <c r="K24" s="167" t="s">
        <v>14</v>
      </c>
    </row>
    <row r="25" spans="1:12" x14ac:dyDescent="0.2">
      <c r="A25" s="79"/>
      <c r="B25" s="90">
        <v>2005</v>
      </c>
      <c r="C25" s="91">
        <v>4</v>
      </c>
      <c r="D25" s="91">
        <v>96</v>
      </c>
      <c r="E25" s="91">
        <v>88</v>
      </c>
      <c r="F25" s="91">
        <v>244</v>
      </c>
      <c r="G25" s="91">
        <v>343</v>
      </c>
      <c r="H25" s="91">
        <v>163</v>
      </c>
      <c r="I25" s="91">
        <v>31</v>
      </c>
      <c r="J25" s="91">
        <v>12</v>
      </c>
      <c r="K25" s="92">
        <v>981</v>
      </c>
    </row>
    <row r="26" spans="1:12" x14ac:dyDescent="0.2">
      <c r="A26" s="79"/>
      <c r="B26" s="93">
        <v>2006</v>
      </c>
      <c r="C26" s="94">
        <v>12</v>
      </c>
      <c r="D26" s="94">
        <v>96</v>
      </c>
      <c r="E26" s="94">
        <v>95</v>
      </c>
      <c r="F26" s="94">
        <v>313</v>
      </c>
      <c r="G26" s="94">
        <v>447</v>
      </c>
      <c r="H26" s="94">
        <v>180</v>
      </c>
      <c r="I26" s="94">
        <v>44</v>
      </c>
      <c r="J26" s="94">
        <v>20</v>
      </c>
      <c r="K26" s="95">
        <v>1207</v>
      </c>
    </row>
    <row r="27" spans="1:12" x14ac:dyDescent="0.2">
      <c r="A27" s="79"/>
      <c r="B27" s="90">
        <v>2007</v>
      </c>
      <c r="C27" s="91">
        <v>14</v>
      </c>
      <c r="D27" s="91">
        <v>92</v>
      </c>
      <c r="E27" s="91">
        <v>98</v>
      </c>
      <c r="F27" s="91">
        <v>315</v>
      </c>
      <c r="G27" s="91">
        <v>390</v>
      </c>
      <c r="H27" s="91">
        <v>179</v>
      </c>
      <c r="I27" s="91">
        <v>27</v>
      </c>
      <c r="J27" s="91">
        <v>24</v>
      </c>
      <c r="K27" s="92">
        <v>1139</v>
      </c>
    </row>
    <row r="28" spans="1:12" x14ac:dyDescent="0.2">
      <c r="A28" s="79"/>
      <c r="B28" s="93">
        <v>2008</v>
      </c>
      <c r="C28" s="94">
        <v>0</v>
      </c>
      <c r="D28" s="94">
        <v>99</v>
      </c>
      <c r="E28" s="94">
        <v>91</v>
      </c>
      <c r="F28" s="94">
        <v>345</v>
      </c>
      <c r="G28" s="94">
        <v>438</v>
      </c>
      <c r="H28" s="94">
        <v>168</v>
      </c>
      <c r="I28" s="94">
        <v>45</v>
      </c>
      <c r="J28" s="94">
        <v>28</v>
      </c>
      <c r="K28" s="95">
        <v>1214</v>
      </c>
    </row>
    <row r="29" spans="1:12" x14ac:dyDescent="0.2">
      <c r="A29" s="79"/>
      <c r="B29" s="90">
        <v>2009</v>
      </c>
      <c r="C29" s="91">
        <v>0</v>
      </c>
      <c r="D29" s="91">
        <v>91</v>
      </c>
      <c r="E29" s="91">
        <v>84</v>
      </c>
      <c r="F29" s="91">
        <v>310</v>
      </c>
      <c r="G29" s="91">
        <v>428</v>
      </c>
      <c r="H29" s="91">
        <v>209</v>
      </c>
      <c r="I29" s="91">
        <v>39</v>
      </c>
      <c r="J29" s="91">
        <v>22</v>
      </c>
      <c r="K29" s="92">
        <v>1183</v>
      </c>
    </row>
    <row r="30" spans="1:12" x14ac:dyDescent="0.2">
      <c r="A30" s="79"/>
      <c r="B30" s="93">
        <v>2010</v>
      </c>
      <c r="C30" s="94">
        <v>0</v>
      </c>
      <c r="D30" s="94">
        <v>56</v>
      </c>
      <c r="E30" s="94">
        <v>74</v>
      </c>
      <c r="F30" s="94">
        <v>251</v>
      </c>
      <c r="G30" s="94">
        <v>377</v>
      </c>
      <c r="H30" s="94">
        <v>139</v>
      </c>
      <c r="I30" s="94">
        <v>28</v>
      </c>
      <c r="J30" s="94">
        <v>19</v>
      </c>
      <c r="K30" s="95">
        <v>944</v>
      </c>
    </row>
    <row r="31" spans="1:12" x14ac:dyDescent="0.2">
      <c r="B31" s="90">
        <v>2011</v>
      </c>
      <c r="C31" s="91">
        <v>0</v>
      </c>
      <c r="D31" s="91">
        <v>81</v>
      </c>
      <c r="E31" s="91">
        <v>70</v>
      </c>
      <c r="F31" s="91">
        <v>245</v>
      </c>
      <c r="G31" s="91">
        <v>362</v>
      </c>
      <c r="H31" s="91">
        <v>155</v>
      </c>
      <c r="I31" s="91">
        <v>26</v>
      </c>
      <c r="J31" s="91">
        <v>17</v>
      </c>
      <c r="K31" s="92">
        <v>956</v>
      </c>
    </row>
    <row r="32" spans="1:12" x14ac:dyDescent="0.2">
      <c r="B32" s="93">
        <v>2012</v>
      </c>
      <c r="C32" s="94">
        <v>0</v>
      </c>
      <c r="D32" s="94">
        <v>98</v>
      </c>
      <c r="E32" s="94">
        <v>74</v>
      </c>
      <c r="F32" s="94">
        <v>240</v>
      </c>
      <c r="G32" s="94">
        <v>358</v>
      </c>
      <c r="H32" s="94">
        <v>148</v>
      </c>
      <c r="I32" s="94">
        <v>26</v>
      </c>
      <c r="J32" s="94">
        <v>21</v>
      </c>
      <c r="K32" s="95">
        <v>965</v>
      </c>
    </row>
    <row r="33" spans="1:12" x14ac:dyDescent="0.2">
      <c r="B33" s="90">
        <v>2013</v>
      </c>
      <c r="C33" s="91">
        <v>1</v>
      </c>
      <c r="D33" s="91">
        <v>74</v>
      </c>
      <c r="E33" s="91">
        <v>75</v>
      </c>
      <c r="F33" s="91">
        <v>233</v>
      </c>
      <c r="G33" s="91">
        <v>363</v>
      </c>
      <c r="H33" s="91">
        <v>145</v>
      </c>
      <c r="I33" s="91">
        <v>25</v>
      </c>
      <c r="J33" s="91">
        <v>13</v>
      </c>
      <c r="K33" s="92">
        <v>929</v>
      </c>
    </row>
    <row r="34" spans="1:12" x14ac:dyDescent="0.2">
      <c r="B34" s="93">
        <v>2014</v>
      </c>
      <c r="C34" s="94">
        <v>1</v>
      </c>
      <c r="D34" s="94">
        <v>66</v>
      </c>
      <c r="E34" s="94">
        <v>54</v>
      </c>
      <c r="F34" s="94">
        <v>212</v>
      </c>
      <c r="G34" s="94">
        <v>339</v>
      </c>
      <c r="H34" s="94">
        <v>142</v>
      </c>
      <c r="I34" s="94">
        <v>34</v>
      </c>
      <c r="J34" s="94">
        <v>19</v>
      </c>
      <c r="K34" s="95">
        <v>867</v>
      </c>
    </row>
    <row r="35" spans="1:12" x14ac:dyDescent="0.2">
      <c r="B35" s="90" t="s">
        <v>71</v>
      </c>
      <c r="C35" s="91">
        <v>0</v>
      </c>
      <c r="D35" s="91">
        <v>101</v>
      </c>
      <c r="E35" s="91">
        <v>77</v>
      </c>
      <c r="F35" s="91">
        <v>282</v>
      </c>
      <c r="G35" s="91">
        <v>400</v>
      </c>
      <c r="H35" s="91">
        <v>205</v>
      </c>
      <c r="I35" s="91">
        <v>41</v>
      </c>
      <c r="J35" s="91">
        <v>16</v>
      </c>
      <c r="K35" s="92">
        <f>SUM(C35:J35)</f>
        <v>1122</v>
      </c>
    </row>
    <row r="36" spans="1:12" x14ac:dyDescent="0.2">
      <c r="B36" s="93">
        <v>2016</v>
      </c>
      <c r="C36" s="94">
        <v>1</v>
      </c>
      <c r="D36" s="94">
        <v>121</v>
      </c>
      <c r="E36" s="94">
        <v>88</v>
      </c>
      <c r="F36" s="94">
        <v>271</v>
      </c>
      <c r="G36" s="94">
        <v>429</v>
      </c>
      <c r="H36" s="94">
        <v>218</v>
      </c>
      <c r="I36" s="94">
        <v>35</v>
      </c>
      <c r="J36" s="94">
        <v>26</v>
      </c>
      <c r="K36" s="95">
        <f>SUM(C36:J36)</f>
        <v>1189</v>
      </c>
    </row>
    <row r="37" spans="1:12" x14ac:dyDescent="0.2">
      <c r="B37" s="90">
        <v>2017</v>
      </c>
      <c r="C37" s="91">
        <v>0</v>
      </c>
      <c r="D37" s="91">
        <v>108</v>
      </c>
      <c r="E37" s="91">
        <v>79</v>
      </c>
      <c r="F37" s="91">
        <v>285</v>
      </c>
      <c r="G37" s="91">
        <v>498</v>
      </c>
      <c r="H37" s="91">
        <v>224</v>
      </c>
      <c r="I37" s="91">
        <v>46</v>
      </c>
      <c r="J37" s="91">
        <v>21</v>
      </c>
      <c r="K37" s="92">
        <f>SUM(C37:J37)</f>
        <v>1261</v>
      </c>
    </row>
    <row r="38" spans="1:12" x14ac:dyDescent="0.2">
      <c r="B38" s="93">
        <v>2018</v>
      </c>
      <c r="C38" s="94">
        <v>0</v>
      </c>
      <c r="D38" s="94">
        <v>82</v>
      </c>
      <c r="E38" s="94">
        <v>69</v>
      </c>
      <c r="F38" s="94">
        <v>186</v>
      </c>
      <c r="G38" s="94">
        <v>350</v>
      </c>
      <c r="H38" s="94">
        <v>189</v>
      </c>
      <c r="I38" s="94">
        <v>32</v>
      </c>
      <c r="J38" s="94">
        <v>23</v>
      </c>
      <c r="K38" s="95">
        <f>SUM(C38:J38)</f>
        <v>931</v>
      </c>
    </row>
    <row r="39" spans="1:12" s="41" customFormat="1" x14ac:dyDescent="0.2">
      <c r="A39" s="83"/>
      <c r="B39" s="70" t="s">
        <v>115</v>
      </c>
      <c r="C39" s="187" t="s">
        <v>16</v>
      </c>
      <c r="D39" s="72">
        <f t="shared" ref="D39:J39" si="1">(D38-D37)/D37</f>
        <v>-0.24074074074074073</v>
      </c>
      <c r="E39" s="72">
        <f t="shared" si="1"/>
        <v>-0.12658227848101267</v>
      </c>
      <c r="F39" s="72">
        <f t="shared" si="1"/>
        <v>-0.3473684210526316</v>
      </c>
      <c r="G39" s="72">
        <f t="shared" si="1"/>
        <v>-0.2971887550200803</v>
      </c>
      <c r="H39" s="72">
        <f t="shared" si="1"/>
        <v>-0.15625</v>
      </c>
      <c r="I39" s="72">
        <f t="shared" si="1"/>
        <v>-0.30434782608695654</v>
      </c>
      <c r="J39" s="72">
        <f t="shared" si="1"/>
        <v>9.5238095238095233E-2</v>
      </c>
      <c r="K39" s="72">
        <f>(K38-K37)/K37</f>
        <v>-0.26169706582077717</v>
      </c>
      <c r="L39" s="83"/>
    </row>
    <row r="40" spans="1:12" x14ac:dyDescent="0.2">
      <c r="B40" s="82"/>
      <c r="C40" s="82"/>
      <c r="D40" s="82"/>
      <c r="E40" s="82"/>
      <c r="F40" s="82"/>
      <c r="G40" s="82"/>
      <c r="H40" s="82"/>
    </row>
  </sheetData>
  <mergeCells count="2">
    <mergeCell ref="B4:G4"/>
    <mergeCell ref="B23:G2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K36:K38 K17:K19" formulaRange="1"/>
    <ignoredError sqref="B35 B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</vt:i4>
      </vt:variant>
    </vt:vector>
  </HeadingPairs>
  <TitlesOfParts>
    <vt:vector size="12" baseType="lpstr">
      <vt:lpstr>Lisez-moi  -))</vt:lpstr>
      <vt:lpstr>Accidents corporels p. 186</vt:lpstr>
      <vt:lpstr>Tués mois p.187</vt:lpstr>
      <vt:lpstr>P.188 BG-BH mois</vt:lpstr>
      <vt:lpstr>P.189 total blessés mois</vt:lpstr>
      <vt:lpstr>p.190 ATBH 2000-2017</vt:lpstr>
      <vt:lpstr>p.191 Tués classe-âge metro</vt:lpstr>
      <vt:lpstr>P.192 Tués cat-usagers métro</vt:lpstr>
      <vt:lpstr>p.193 Tué-BH classe-âge DOM</vt:lpstr>
      <vt:lpstr>p.194 cat usagers DOM</vt:lpstr>
      <vt:lpstr>'P.189 total blessés mois'!Zone_d_impression</vt:lpstr>
      <vt:lpstr>'p.191 Tués classe-âge metro'!Zone_d_impression</vt:lpstr>
    </vt:vector>
  </TitlesOfParts>
  <Company>MININT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OUHADDA MALEK</dc:creator>
  <cp:lastModifiedBy>SALATHE MANUELLE</cp:lastModifiedBy>
  <cp:lastPrinted>2018-06-25T08:54:30Z</cp:lastPrinted>
  <dcterms:created xsi:type="dcterms:W3CDTF">2018-04-20T09:34:07Z</dcterms:created>
  <dcterms:modified xsi:type="dcterms:W3CDTF">2019-09-19T17:02:06Z</dcterms:modified>
</cp:coreProperties>
</file>